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0A773773-A471-4378-A075-AE36E4BA7FDC}" xr6:coauthVersionLast="47" xr6:coauthVersionMax="47" xr10:uidLastSave="{00000000-0000-0000-0000-000000000000}"/>
  <bookViews>
    <workbookView xWindow="-120" yWindow="-120" windowWidth="20730" windowHeight="11040" xr2:uid="{525BE175-ACFB-4AB0-9700-6F5FA1BD0813}"/>
  </bookViews>
  <sheets>
    <sheet name="Sheet1" sheetId="1" r:id="rId1"/>
    <sheet name="Shee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 s="1"/>
  <c r="D14" i="1"/>
  <c r="E14" i="1" s="1"/>
  <c r="D12" i="1"/>
  <c r="E12" i="1" s="1"/>
  <c r="B13" i="1"/>
  <c r="B14" i="1"/>
  <c r="B12" i="1"/>
  <c r="F4" i="3"/>
  <c r="F9" i="3" s="1"/>
  <c r="F5" i="3"/>
  <c r="F6" i="3"/>
  <c r="F7" i="3"/>
  <c r="F8" i="3"/>
  <c r="B15" i="1"/>
  <c r="D15" i="1"/>
  <c r="E15" i="1"/>
  <c r="B16" i="1"/>
  <c r="D16" i="1"/>
  <c r="E16" i="1"/>
  <c r="E17" i="1" l="1"/>
  <c r="E18" i="1" l="1"/>
  <c r="E19" i="1" s="1"/>
  <c r="B9" i="1" s="1"/>
</calcChain>
</file>

<file path=xl/sharedStrings.xml><?xml version="1.0" encoding="utf-8"?>
<sst xmlns="http://schemas.openxmlformats.org/spreadsheetml/2006/main" count="107" uniqueCount="84">
  <si>
    <t>インセンススタンド</t>
    <phoneticPr fontId="5"/>
  </si>
  <si>
    <t>D-008</t>
  </si>
  <si>
    <t>アロマディフューザー</t>
    <phoneticPr fontId="5"/>
  </si>
  <si>
    <t>D-007</t>
  </si>
  <si>
    <t>空気清浄機</t>
    <rPh sb="0" eb="5">
      <t>クウキセイジョウキ</t>
    </rPh>
    <phoneticPr fontId="5"/>
  </si>
  <si>
    <t>D-006</t>
  </si>
  <si>
    <t>加湿器</t>
    <rPh sb="0" eb="3">
      <t>カシツキ</t>
    </rPh>
    <phoneticPr fontId="5"/>
  </si>
  <si>
    <t>D-005</t>
  </si>
  <si>
    <t>卓上デジタル時計</t>
    <rPh sb="0" eb="2">
      <t>タクジョウ</t>
    </rPh>
    <rPh sb="6" eb="8">
      <t>トケイ</t>
    </rPh>
    <phoneticPr fontId="5"/>
  </si>
  <si>
    <t>D-004</t>
  </si>
  <si>
    <t>壁掛け時計</t>
    <rPh sb="0" eb="5">
      <t>カベカケトケイ</t>
    </rPh>
    <phoneticPr fontId="5"/>
  </si>
  <si>
    <t>D-003</t>
  </si>
  <si>
    <t>ポスターフレーム（A3）</t>
    <phoneticPr fontId="5"/>
  </si>
  <si>
    <t>D-002</t>
  </si>
  <si>
    <t>ポスターフレーム（A4）</t>
    <phoneticPr fontId="5"/>
  </si>
  <si>
    <t>D-001</t>
    <phoneticPr fontId="5"/>
  </si>
  <si>
    <t>単価</t>
    <rPh sb="0" eb="2">
      <t>タンカ</t>
    </rPh>
    <phoneticPr fontId="5"/>
  </si>
  <si>
    <t>商品名</t>
    <rPh sb="0" eb="3">
      <t>ショウヒンメイ</t>
    </rPh>
    <phoneticPr fontId="5"/>
  </si>
  <si>
    <t>商品番号</t>
    <rPh sb="0" eb="2">
      <t>ショウヒン</t>
    </rPh>
    <rPh sb="2" eb="4">
      <t>バンゴウ</t>
    </rPh>
    <phoneticPr fontId="5"/>
  </si>
  <si>
    <t>商品一覧</t>
    <rPh sb="0" eb="2">
      <t>ショウヒン</t>
    </rPh>
    <rPh sb="2" eb="4">
      <t>イチラン</t>
    </rPh>
    <phoneticPr fontId="5"/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</si>
  <si>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5"/>
  </si>
  <si>
    <t>（お振込先）</t>
  </si>
  <si>
    <t>合計</t>
    <rPh sb="0" eb="2">
      <t>ゴウケイ</t>
    </rPh>
    <phoneticPr fontId="5"/>
  </si>
  <si>
    <t>消費税</t>
    <rPh sb="0" eb="3">
      <t>ショウヒゼイ</t>
    </rPh>
    <phoneticPr fontId="5"/>
  </si>
  <si>
    <t>小計</t>
    <rPh sb="0" eb="2">
      <t>ショウケイ</t>
    </rPh>
    <phoneticPr fontId="5"/>
  </si>
  <si>
    <t>D-006</t>
    <phoneticPr fontId="5"/>
  </si>
  <si>
    <t>D-003</t>
    <phoneticPr fontId="5"/>
  </si>
  <si>
    <t>金額（税込）</t>
    <rPh sb="0" eb="2">
      <t>キンガク</t>
    </rPh>
    <rPh sb="3" eb="5">
      <t>ゼイコ</t>
    </rPh>
    <phoneticPr fontId="5"/>
  </si>
  <si>
    <t>数量</t>
    <rPh sb="0" eb="2">
      <t>スウリョウ</t>
    </rPh>
    <phoneticPr fontId="5"/>
  </si>
  <si>
    <t>ご請求額：</t>
    <rPh sb="1" eb="3">
      <t>セイキュウ</t>
    </rPh>
    <rPh sb="3" eb="4">
      <t>ガク</t>
    </rPh>
    <phoneticPr fontId="5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</si>
  <si>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5"/>
  </si>
  <si>
    <t>東京都渋谷区XX-XX</t>
    <rPh sb="0" eb="3">
      <t>トウキョウト</t>
    </rPh>
    <rPh sb="3" eb="6">
      <t>シブヤク</t>
    </rPh>
    <phoneticPr fontId="5"/>
  </si>
  <si>
    <t>インテリアショップSAWA</t>
    <phoneticPr fontId="5"/>
  </si>
  <si>
    <t>田中モーターズ株式会社　御中</t>
    <rPh sb="0" eb="2">
      <t>タナカ</t>
    </rPh>
    <rPh sb="7" eb="11">
      <t>カブシキカイシャ</t>
    </rPh>
    <rPh sb="12" eb="14">
      <t>オンチュウ</t>
    </rPh>
    <phoneticPr fontId="5"/>
  </si>
  <si>
    <t>発行日</t>
    <rPh sb="0" eb="2">
      <t>ハッコウ</t>
    </rPh>
    <rPh sb="2" eb="3">
      <t>ビ</t>
    </rPh>
    <phoneticPr fontId="5"/>
  </si>
  <si>
    <t>請求書No.</t>
    <rPh sb="0" eb="3">
      <t>セイキュウショ</t>
    </rPh>
    <phoneticPr fontId="5"/>
  </si>
  <si>
    <t>請求書</t>
    <rPh sb="0" eb="3">
      <t>セイキュウショ</t>
    </rPh>
    <phoneticPr fontId="5"/>
  </si>
  <si>
    <t>名古屋ランニングフェスタ</t>
    <rPh sb="0" eb="3">
      <t>ナゴヤ</t>
    </rPh>
    <phoneticPr fontId="5"/>
  </si>
  <si>
    <t>昭和記念公園チャリティマラソン</t>
    <rPh sb="0" eb="2">
      <t>ショウワ</t>
    </rPh>
    <rPh sb="2" eb="4">
      <t>キネン</t>
    </rPh>
    <rPh sb="4" eb="6">
      <t>コウエン</t>
    </rPh>
    <phoneticPr fontId="5"/>
  </si>
  <si>
    <t>さくらんぼマラソン大会</t>
    <rPh sb="9" eb="11">
      <t>タイカイ</t>
    </rPh>
    <phoneticPr fontId="5"/>
  </si>
  <si>
    <t>山中湖ハーフマラソン</t>
    <rPh sb="0" eb="3">
      <t>ヤマナカコ</t>
    </rPh>
    <phoneticPr fontId="5"/>
  </si>
  <si>
    <t>横浜シティマラソン</t>
    <rPh sb="0" eb="2">
      <t>ヨコハマ</t>
    </rPh>
    <phoneticPr fontId="5"/>
  </si>
  <si>
    <t>埼玉ハーフマラソン</t>
    <rPh sb="0" eb="2">
      <t>サイタマ</t>
    </rPh>
    <phoneticPr fontId="5"/>
  </si>
  <si>
    <t>石垣島ロードマジック</t>
    <rPh sb="0" eb="3">
      <t>イシガキジマ</t>
    </rPh>
    <phoneticPr fontId="5"/>
  </si>
  <si>
    <t>琵琶湖チャリティマラソン</t>
    <rPh sb="0" eb="3">
      <t>ビワコ</t>
    </rPh>
    <phoneticPr fontId="5"/>
  </si>
  <si>
    <t>沖縄ロードレース</t>
    <rPh sb="0" eb="2">
      <t>オキナワ</t>
    </rPh>
    <phoneticPr fontId="5"/>
  </si>
  <si>
    <t>記録</t>
    <rPh sb="0" eb="2">
      <t>キロク</t>
    </rPh>
    <phoneticPr fontId="5"/>
  </si>
  <si>
    <t>開催日</t>
    <rPh sb="0" eb="3">
      <t>カイサイビ</t>
    </rPh>
    <phoneticPr fontId="5"/>
  </si>
  <si>
    <t>マラソン大会</t>
    <rPh sb="4" eb="6">
      <t>タイカイ</t>
    </rPh>
    <phoneticPr fontId="5"/>
  </si>
  <si>
    <t>ハーフマラソン記録</t>
    <rPh sb="7" eb="9">
      <t>キロク</t>
    </rPh>
    <phoneticPr fontId="5"/>
  </si>
  <si>
    <t>勤務時間合計</t>
    <rPh sb="0" eb="2">
      <t>キンム</t>
    </rPh>
    <rPh sb="2" eb="4">
      <t>ジカン</t>
    </rPh>
    <rPh sb="4" eb="6">
      <t>ゴウケイ</t>
    </rPh>
    <phoneticPr fontId="5"/>
  </si>
  <si>
    <t>金</t>
  </si>
  <si>
    <t>木</t>
  </si>
  <si>
    <t>水</t>
  </si>
  <si>
    <t>火</t>
  </si>
  <si>
    <t>月</t>
    <rPh sb="0" eb="1">
      <t>ツキ</t>
    </rPh>
    <phoneticPr fontId="5"/>
  </si>
  <si>
    <t>勤務時間</t>
    <rPh sb="0" eb="2">
      <t>キンム</t>
    </rPh>
    <rPh sb="2" eb="4">
      <t>ジカン</t>
    </rPh>
    <phoneticPr fontId="5"/>
  </si>
  <si>
    <t>休憩</t>
    <rPh sb="0" eb="2">
      <t>キュウケイ</t>
    </rPh>
    <phoneticPr fontId="5"/>
  </si>
  <si>
    <t>退勤時間</t>
    <rPh sb="0" eb="2">
      <t>タイキン</t>
    </rPh>
    <rPh sb="2" eb="4">
      <t>ジカン</t>
    </rPh>
    <phoneticPr fontId="5"/>
  </si>
  <si>
    <t>出勤時間</t>
    <rPh sb="0" eb="2">
      <t>シュッキン</t>
    </rPh>
    <rPh sb="2" eb="4">
      <t>ジカン</t>
    </rPh>
    <phoneticPr fontId="5"/>
  </si>
  <si>
    <t>曜日</t>
    <rPh sb="0" eb="2">
      <t>ヨウビ</t>
    </rPh>
    <phoneticPr fontId="5"/>
  </si>
  <si>
    <t>日付</t>
    <rPh sb="0" eb="2">
      <t>ヒヅケ</t>
    </rPh>
    <phoneticPr fontId="5"/>
  </si>
  <si>
    <t>出退勤時間記録</t>
    <rPh sb="0" eb="3">
      <t>シュッタイキン</t>
    </rPh>
    <rPh sb="3" eb="5">
      <t>ジカン</t>
    </rPh>
    <rPh sb="5" eb="7">
      <t>キロク</t>
    </rPh>
    <phoneticPr fontId="5"/>
  </si>
  <si>
    <t>○</t>
    <phoneticPr fontId="5"/>
  </si>
  <si>
    <t>090-0001-XXXX</t>
  </si>
  <si>
    <t>渡辺優斗</t>
    <rPh sb="0" eb="2">
      <t>ワタナベ</t>
    </rPh>
    <rPh sb="2" eb="4">
      <t>ユウト</t>
    </rPh>
    <phoneticPr fontId="5"/>
  </si>
  <si>
    <t>090-0000-XXXX</t>
    <phoneticPr fontId="5"/>
  </si>
  <si>
    <t>寺島裕也</t>
    <rPh sb="0" eb="2">
      <t>テラシマ</t>
    </rPh>
    <rPh sb="2" eb="4">
      <t>ユウヤ</t>
    </rPh>
    <phoneticPr fontId="5"/>
  </si>
  <si>
    <t>080-0000-XXXX</t>
    <phoneticPr fontId="5"/>
  </si>
  <si>
    <t>児玉由香</t>
    <rPh sb="0" eb="2">
      <t>コダマ</t>
    </rPh>
    <rPh sb="2" eb="4">
      <t>ユカ</t>
    </rPh>
    <phoneticPr fontId="5"/>
  </si>
  <si>
    <t>大谷正太郎</t>
    <rPh sb="0" eb="2">
      <t>オオタニ</t>
    </rPh>
    <rPh sb="2" eb="5">
      <t>ショウタロウ</t>
    </rPh>
    <phoneticPr fontId="5"/>
  </si>
  <si>
    <t>050-0000-XXXX</t>
    <phoneticPr fontId="5"/>
  </si>
  <si>
    <t>中山愛実</t>
    <rPh sb="0" eb="2">
      <t>ナカヤマ</t>
    </rPh>
    <rPh sb="2" eb="4">
      <t>メグミ</t>
    </rPh>
    <phoneticPr fontId="5"/>
  </si>
  <si>
    <t>前田健太郎</t>
    <rPh sb="0" eb="2">
      <t>マエダ</t>
    </rPh>
    <rPh sb="2" eb="5">
      <t>ケンタロウ</t>
    </rPh>
    <phoneticPr fontId="5"/>
  </si>
  <si>
    <t>宇田川久志</t>
    <rPh sb="0" eb="3">
      <t>ウダガワ</t>
    </rPh>
    <rPh sb="3" eb="5">
      <t>ヒサシ</t>
    </rPh>
    <phoneticPr fontId="5"/>
  </si>
  <si>
    <t>加藤春香</t>
    <rPh sb="0" eb="2">
      <t>カトウ</t>
    </rPh>
    <rPh sb="2" eb="4">
      <t>ハルカ</t>
    </rPh>
    <phoneticPr fontId="5"/>
  </si>
  <si>
    <t>久保田朱音</t>
    <rPh sb="0" eb="3">
      <t>クボタ</t>
    </rPh>
    <rPh sb="3" eb="5">
      <t>アカネ</t>
    </rPh>
    <phoneticPr fontId="5"/>
  </si>
  <si>
    <t>瀬戸隼人</t>
    <rPh sb="0" eb="2">
      <t>セト</t>
    </rPh>
    <rPh sb="2" eb="4">
      <t>ハヤト</t>
    </rPh>
    <phoneticPr fontId="5"/>
  </si>
  <si>
    <t>木山ゆりか</t>
    <rPh sb="0" eb="2">
      <t>キヤマ</t>
    </rPh>
    <phoneticPr fontId="5"/>
  </si>
  <si>
    <t>佐藤悟志</t>
    <rPh sb="0" eb="2">
      <t>サトウ</t>
    </rPh>
    <rPh sb="2" eb="4">
      <t>サトシ</t>
    </rPh>
    <phoneticPr fontId="5"/>
  </si>
  <si>
    <t>出欠</t>
    <rPh sb="0" eb="2">
      <t>シュッケツ</t>
    </rPh>
    <phoneticPr fontId="5"/>
  </si>
  <si>
    <t>連絡先電話番号</t>
    <rPh sb="0" eb="7">
      <t>レンラクサキデンワバンゴウ</t>
    </rPh>
    <phoneticPr fontId="5"/>
  </si>
  <si>
    <t>氏名</t>
    <rPh sb="0" eb="2">
      <t>シメイ</t>
    </rPh>
    <phoneticPr fontId="5"/>
  </si>
  <si>
    <t>同窓会参加者リスト</t>
    <rPh sb="0" eb="3">
      <t>ドウソウカイ</t>
    </rPh>
    <rPh sb="3" eb="6">
      <t>サンカシャ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</si>
</sst>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[$-F400]h:mm:ss\ AM/PM"/>
    <numFmt numFmtId="177" formatCode="[$]ggge&quot;年&quot;m&quot;月&quot;d&quot;日&quot;;@" x16r2:formatCode16="[$-ja-JP-x-gannen]ggge&quot;年&quot;m&quot;月&quot;d&quot;日&quot;;@"/>
    <numFmt numFmtId="178" formatCode="yyyy/m/d\(aaa\)"/>
    <numFmt numFmtId="179" formatCode="[h]:mm"/>
  </numFmts>
  <fonts count="17">
    <font>
      <sz val="11"/>
      <color theme="1"/>
      <name val="游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</font>
    <font>
      <b/>
      <sz val="1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2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6"/>
      <name val="游ゴシック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8"/>
      </left>
      <right/>
      <top style="hair">
        <color theme="8"/>
      </top>
      <bottom style="thin">
        <color theme="8"/>
      </bottom>
      <diagonal/>
    </border>
    <border>
      <left style="thin">
        <color theme="8"/>
      </left>
      <right/>
      <top style="hair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</borders>
  <cellStyleXfs count="10"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2">
      <alignment vertical="center"/>
    </xf>
    <xf numFmtId="38" fontId="0" fillId="0" borderId="1" xfId="3" applyFont="1" applyBorder="1">
      <alignment vertical="center"/>
    </xf>
    <xf numFmtId="0" fontId="1" fillId="0" borderId="1" xfId="2" applyBorder="1">
      <alignment vertical="center"/>
    </xf>
    <xf numFmtId="0" fontId="1" fillId="0" borderId="2" xfId="2" applyBorder="1">
      <alignment vertical="center"/>
    </xf>
    <xf numFmtId="38" fontId="0" fillId="0" borderId="1" xfId="3" applyFont="1" applyFill="1" applyBorder="1">
      <alignment vertical="center"/>
    </xf>
    <xf numFmtId="0" fontId="6" fillId="3" borderId="1" xfId="1" applyBorder="1" applyAlignment="1">
      <alignment horizontal="center" vertical="center"/>
    </xf>
    <xf numFmtId="0" fontId="1" fillId="0" borderId="0" xfId="2" applyAlignment="1">
      <alignment horizontal="center" vertical="center"/>
    </xf>
    <xf numFmtId="38" fontId="2" fillId="0" borderId="1" xfId="4" applyNumberFormat="1" applyFill="1" applyBorder="1">
      <alignment vertical="center"/>
    </xf>
    <xf numFmtId="38" fontId="0" fillId="0" borderId="3" xfId="3" applyFont="1" applyBorder="1">
      <alignment vertical="center"/>
    </xf>
    <xf numFmtId="38" fontId="0" fillId="0" borderId="4" xfId="3" applyFont="1" applyBorder="1">
      <alignment vertical="center"/>
    </xf>
    <xf numFmtId="0" fontId="1" fillId="0" borderId="4" xfId="2" applyBorder="1">
      <alignment vertical="center"/>
    </xf>
    <xf numFmtId="0" fontId="1" fillId="0" borderId="5" xfId="2" applyBorder="1">
      <alignment vertical="center"/>
    </xf>
    <xf numFmtId="38" fontId="0" fillId="0" borderId="6" xfId="3" applyFont="1" applyBorder="1">
      <alignment vertical="center"/>
    </xf>
    <xf numFmtId="38" fontId="0" fillId="0" borderId="7" xfId="3" applyFont="1" applyBorder="1">
      <alignment vertical="center"/>
    </xf>
    <xf numFmtId="38" fontId="0" fillId="0" borderId="7" xfId="3" applyFont="1" applyFill="1" applyBorder="1">
      <alignment vertical="center"/>
    </xf>
    <xf numFmtId="0" fontId="1" fillId="0" borderId="7" xfId="2" applyBorder="1">
      <alignment vertical="center"/>
    </xf>
    <xf numFmtId="0" fontId="1" fillId="0" borderId="8" xfId="2" applyBorder="1">
      <alignment vertical="center"/>
    </xf>
    <xf numFmtId="0" fontId="7" fillId="8" borderId="1" xfId="5" applyFont="1" applyFill="1" applyBorder="1" applyAlignment="1">
      <alignment horizontal="center" vertical="center"/>
    </xf>
    <xf numFmtId="6" fontId="8" fillId="0" borderId="9" xfId="6" applyFont="1" applyBorder="1" applyAlignment="1">
      <alignment vertical="center"/>
    </xf>
    <xf numFmtId="0" fontId="9" fillId="0" borderId="9" xfId="2" applyFont="1" applyBorder="1">
      <alignment vertical="center"/>
    </xf>
    <xf numFmtId="0" fontId="1" fillId="0" borderId="0" xfId="2" applyAlignment="1">
      <alignment horizontal="right" vertical="center"/>
    </xf>
    <xf numFmtId="0" fontId="10" fillId="0" borderId="9" xfId="2" applyFont="1" applyBorder="1">
      <alignment vertical="center"/>
    </xf>
    <xf numFmtId="0" fontId="1" fillId="0" borderId="10" xfId="2" applyBorder="1">
      <alignment vertical="center"/>
    </xf>
    <xf numFmtId="0" fontId="11" fillId="0" borderId="9" xfId="2" applyFont="1" applyBorder="1">
      <alignment vertical="center"/>
    </xf>
    <xf numFmtId="0" fontId="12" fillId="0" borderId="9" xfId="2" applyFont="1" applyBorder="1">
      <alignment vertical="center"/>
    </xf>
    <xf numFmtId="176" fontId="0" fillId="0" borderId="1" xfId="3" applyNumberFormat="1" applyFont="1" applyBorder="1">
      <alignment vertical="center"/>
    </xf>
    <xf numFmtId="14" fontId="1" fillId="0" borderId="1" xfId="2" applyNumberFormat="1" applyBorder="1">
      <alignment vertical="center"/>
    </xf>
    <xf numFmtId="0" fontId="11" fillId="0" borderId="1" xfId="2" applyFont="1" applyBorder="1">
      <alignment vertical="center"/>
    </xf>
    <xf numFmtId="0" fontId="12" fillId="0" borderId="1" xfId="2" applyFont="1" applyBorder="1">
      <alignment vertical="center"/>
    </xf>
    <xf numFmtId="0" fontId="14" fillId="5" borderId="1" xfId="7" applyFont="1" applyBorder="1" applyAlignment="1">
      <alignment horizontal="center" vertical="center"/>
    </xf>
    <xf numFmtId="0" fontId="3" fillId="0" borderId="0" xfId="8">
      <alignment vertical="center"/>
    </xf>
    <xf numFmtId="0" fontId="15" fillId="0" borderId="0" xfId="8" applyFont="1">
      <alignment vertical="center"/>
    </xf>
    <xf numFmtId="20" fontId="1" fillId="0" borderId="1" xfId="2" applyNumberFormat="1" applyBorder="1">
      <alignment vertical="center"/>
    </xf>
    <xf numFmtId="14" fontId="1" fillId="0" borderId="1" xfId="2" applyNumberFormat="1" applyBorder="1" applyAlignment="1">
      <alignment horizontal="center" vertical="center"/>
    </xf>
    <xf numFmtId="0" fontId="14" fillId="9" borderId="1" xfId="7" applyFont="1" applyFill="1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3" xfId="2" applyBorder="1">
      <alignment vertical="center"/>
    </xf>
    <xf numFmtId="0" fontId="1" fillId="10" borderId="14" xfId="2" applyFill="1" applyBorder="1" applyAlignment="1">
      <alignment horizontal="center" vertical="center"/>
    </xf>
    <xf numFmtId="0" fontId="1" fillId="10" borderId="14" xfId="2" applyFill="1" applyBorder="1">
      <alignment vertical="center"/>
    </xf>
    <xf numFmtId="0" fontId="1" fillId="0" borderId="14" xfId="2" applyBorder="1" applyAlignment="1">
      <alignment horizontal="center" vertical="center"/>
    </xf>
    <xf numFmtId="0" fontId="1" fillId="0" borderId="14" xfId="2" applyBorder="1">
      <alignment vertical="center"/>
    </xf>
    <xf numFmtId="0" fontId="1" fillId="10" borderId="15" xfId="2" applyFill="1" applyBorder="1" applyAlignment="1">
      <alignment horizontal="center" vertical="center"/>
    </xf>
    <xf numFmtId="0" fontId="1" fillId="10" borderId="15" xfId="2" applyFill="1" applyBorder="1">
      <alignment vertical="center"/>
    </xf>
    <xf numFmtId="0" fontId="14" fillId="2" borderId="15" xfId="9" applyFont="1" applyBorder="1" applyAlignment="1">
      <alignment horizontal="center" vertical="center"/>
    </xf>
    <xf numFmtId="177" fontId="1" fillId="0" borderId="10" xfId="2" applyNumberFormat="1" applyBorder="1">
      <alignment vertical="center"/>
    </xf>
    <xf numFmtId="17" fontId="1" fillId="0" borderId="0" xfId="2" applyNumberFormat="1">
      <alignment vertical="center"/>
    </xf>
    <xf numFmtId="56" fontId="1" fillId="0" borderId="0" xfId="2" applyNumberFormat="1">
      <alignment vertical="center"/>
    </xf>
    <xf numFmtId="178" fontId="1" fillId="0" borderId="1" xfId="2" applyNumberFormat="1" applyBorder="1">
      <alignment vertical="center"/>
    </xf>
    <xf numFmtId="179" fontId="0" fillId="0" borderId="1" xfId="0" applyNumberFormat="1" applyBorder="1">
      <alignment vertical="center"/>
    </xf>
    <xf numFmtId="0" fontId="13" fillId="8" borderId="0" xfId="2" applyFont="1" applyFill="1" applyAlignment="1">
      <alignment horizontal="right" vertical="center"/>
    </xf>
    <xf numFmtId="0" fontId="7" fillId="7" borderId="1" xfId="5" applyFont="1" applyFill="1" applyBorder="1" applyAlignment="1">
      <alignment horizontal="right" vertical="center"/>
    </xf>
    <xf numFmtId="0" fontId="1" fillId="0" borderId="1" xfId="2" applyBorder="1" applyAlignment="1">
      <alignment horizontal="left" vertical="center" wrapText="1" indent="12"/>
    </xf>
    <xf numFmtId="0" fontId="1" fillId="0" borderId="1" xfId="2" applyBorder="1" applyAlignment="1">
      <alignment horizontal="left" vertical="center" indent="12"/>
    </xf>
    <xf numFmtId="0" fontId="14" fillId="9" borderId="12" xfId="7" applyFont="1" applyFill="1" applyBorder="1" applyAlignment="1">
      <alignment horizontal="right" vertical="center"/>
    </xf>
    <xf numFmtId="0" fontId="14" fillId="9" borderId="11" xfId="7" applyFont="1" applyFill="1" applyBorder="1" applyAlignment="1">
      <alignment horizontal="right" vertical="center"/>
    </xf>
  </cellXfs>
  <cellStyles count="10">
    <cellStyle name="40% - アクセント 3 2" xfId="4" xr:uid="{27BAB47E-4AD8-4751-8B77-71D7DA6F6B40}"/>
    <cellStyle name="アクセント 1 2" xfId="9" xr:uid="{54540EF4-D28A-4D8A-B910-19765D4571F6}"/>
    <cellStyle name="アクセント 3" xfId="1" builtinId="37"/>
    <cellStyle name="アクセント 5 2" xfId="7" xr:uid="{A99B711E-0C80-413C-9357-BC5F1435D035}"/>
    <cellStyle name="アクセント 6 2" xfId="5" xr:uid="{979F57B7-DB62-4422-A778-B5C175AB38DA}"/>
    <cellStyle name="桁区切り 2" xfId="3" xr:uid="{F7B3E8C9-F44E-49BF-9E13-C87FDEABE786}"/>
    <cellStyle name="見出し 4 2" xfId="8" xr:uid="{149EBED6-9BD0-48D3-901D-F029F3BB9174}"/>
    <cellStyle name="通貨 2" xfId="6" xr:uid="{5DEDDDFC-5AA5-4F32-8415-B5A778E185AC}"/>
    <cellStyle name="標準" xfId="0" builtinId="0"/>
    <cellStyle name="標準 2" xfId="2" xr:uid="{E7A5D245-BE12-4D01-8412-BC1C5ED358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1A828-BC4C-4C1A-90F8-9A6815DFECC7}">
  <dimension ref="A1:L39"/>
  <sheetViews>
    <sheetView tabSelected="1" zoomScaleNormal="100" workbookViewId="0">
      <selection activeCell="E3" sqref="E3"/>
    </sheetView>
  </sheetViews>
  <sheetFormatPr defaultColWidth="9" defaultRowHeight="18.75"/>
  <cols>
    <col min="1" max="1" width="10.125" style="1" customWidth="1"/>
    <col min="2" max="2" width="26" style="1" customWidth="1"/>
    <col min="3" max="3" width="6.75" style="1" customWidth="1"/>
    <col min="4" max="4" width="9" style="1"/>
    <col min="5" max="5" width="16.25" style="1" customWidth="1"/>
    <col min="6" max="16384" width="9" style="1"/>
  </cols>
  <sheetData>
    <row r="1" spans="1:12" ht="35.25">
      <c r="A1" s="50" t="s">
        <v>36</v>
      </c>
      <c r="B1" s="50"/>
      <c r="C1" s="50"/>
      <c r="D1" s="50"/>
      <c r="E1" s="50"/>
    </row>
    <row r="2" spans="1:12">
      <c r="D2" s="25" t="s">
        <v>35</v>
      </c>
      <c r="E2" s="24">
        <v>1001</v>
      </c>
    </row>
    <row r="3" spans="1:12">
      <c r="D3" s="23" t="s">
        <v>34</v>
      </c>
      <c r="E3" s="45">
        <v>45483</v>
      </c>
    </row>
    <row r="5" spans="1:12">
      <c r="A5" s="22" t="s">
        <v>33</v>
      </c>
      <c r="B5" s="22"/>
    </row>
    <row r="6" spans="1:12">
      <c r="E6" s="21" t="s">
        <v>32</v>
      </c>
    </row>
    <row r="7" spans="1:12">
      <c r="E7" s="21" t="s">
        <v>31</v>
      </c>
    </row>
    <row r="8" spans="1:12">
      <c r="A8" s="1" t="s">
        <v>30</v>
      </c>
    </row>
    <row r="9" spans="1:12" ht="24">
      <c r="A9" s="20" t="s">
        <v>29</v>
      </c>
      <c r="B9" s="19">
        <f>E19</f>
        <v>48730</v>
      </c>
      <c r="L9" s="47"/>
    </row>
    <row r="10" spans="1:12">
      <c r="I10" s="46"/>
    </row>
    <row r="11" spans="1:12">
      <c r="A11" s="18" t="s">
        <v>18</v>
      </c>
      <c r="B11" s="18" t="s">
        <v>17</v>
      </c>
      <c r="C11" s="18" t="s">
        <v>28</v>
      </c>
      <c r="D11" s="18" t="s">
        <v>16</v>
      </c>
      <c r="E11" s="18" t="s">
        <v>27</v>
      </c>
    </row>
    <row r="12" spans="1:12">
      <c r="A12" s="17" t="s">
        <v>15</v>
      </c>
      <c r="B12" s="16" t="str">
        <f>_xlfn.XLOOKUP(A12,$A$32:$A$39,$B$32:$B$39)</f>
        <v>ポスターフレーム（A4）</v>
      </c>
      <c r="C12" s="15">
        <v>3</v>
      </c>
      <c r="D12" s="14">
        <f>_xlfn.XLOOKUP(A12,$A$32:$A$39,$C$32:$C$39)</f>
        <v>4500</v>
      </c>
      <c r="E12" s="13">
        <f>IF(A12="","",C12*D12)</f>
        <v>13500</v>
      </c>
    </row>
    <row r="13" spans="1:12">
      <c r="A13" s="17" t="s">
        <v>26</v>
      </c>
      <c r="B13" s="16" t="str">
        <f t="shared" ref="B13:B14" si="0">_xlfn.XLOOKUP(A13,$A$32:$A$39,$B$32:$B$39)</f>
        <v>壁掛け時計</v>
      </c>
      <c r="C13" s="15">
        <v>1</v>
      </c>
      <c r="D13" s="14">
        <f t="shared" ref="D13:D14" si="1">_xlfn.XLOOKUP(A13,$A$32:$A$39,$C$32:$C$39)</f>
        <v>3800</v>
      </c>
      <c r="E13" s="13">
        <f>IF(A13="","",C13*D13)</f>
        <v>3800</v>
      </c>
    </row>
    <row r="14" spans="1:12">
      <c r="A14" s="17" t="s">
        <v>25</v>
      </c>
      <c r="B14" s="16" t="str">
        <f t="shared" si="0"/>
        <v>空気清浄機</v>
      </c>
      <c r="C14" s="15">
        <v>2</v>
      </c>
      <c r="D14" s="14">
        <f t="shared" si="1"/>
        <v>13500</v>
      </c>
      <c r="E14" s="13">
        <f>IF(A14="","",C14*D14)</f>
        <v>27000</v>
      </c>
    </row>
    <row r="15" spans="1:12">
      <c r="A15" s="17"/>
      <c r="B15" s="16" t="str">
        <f>IF(A15="","",(VLOOKUP(A15,#REF!,2)))</f>
        <v/>
      </c>
      <c r="C15" s="15"/>
      <c r="D15" s="14" t="str">
        <f>IF(A15="","",VLOOKUP(A15,#REF!,3))</f>
        <v/>
      </c>
      <c r="E15" s="13" t="str">
        <f>IF(A15="","",C15*D15)</f>
        <v/>
      </c>
    </row>
    <row r="16" spans="1:12">
      <c r="A16" s="12"/>
      <c r="B16" s="11" t="str">
        <f>IF(A16="","",(VLOOKUP(A16,#REF!,2)))</f>
        <v/>
      </c>
      <c r="C16" s="10"/>
      <c r="D16" s="10" t="str">
        <f>IF(A16="","",VLOOKUP(A16,#REF!,3))</f>
        <v/>
      </c>
      <c r="E16" s="9" t="str">
        <f>IF(A16="","",C16*D16)</f>
        <v/>
      </c>
    </row>
    <row r="17" spans="1:5">
      <c r="A17" s="51" t="s">
        <v>24</v>
      </c>
      <c r="B17" s="51"/>
      <c r="C17" s="51"/>
      <c r="D17" s="51"/>
      <c r="E17" s="8">
        <f>SUM(E12:E16)</f>
        <v>44300</v>
      </c>
    </row>
    <row r="18" spans="1:5">
      <c r="A18" s="51" t="s">
        <v>23</v>
      </c>
      <c r="B18" s="51"/>
      <c r="C18" s="51"/>
      <c r="D18" s="51" t="s">
        <v>23</v>
      </c>
      <c r="E18" s="8">
        <f>E17*0.1</f>
        <v>4430</v>
      </c>
    </row>
    <row r="19" spans="1:5">
      <c r="A19" s="51" t="s">
        <v>22</v>
      </c>
      <c r="B19" s="51"/>
      <c r="C19" s="51"/>
      <c r="D19" s="51" t="s">
        <v>22</v>
      </c>
      <c r="E19" s="8">
        <f>E17+E18</f>
        <v>48730</v>
      </c>
    </row>
    <row r="20" spans="1:5">
      <c r="A20" s="7" t="s">
        <v>21</v>
      </c>
    </row>
    <row r="21" spans="1:5" ht="25.5" customHeight="1">
      <c r="A21" s="52" t="s">
        <v>20</v>
      </c>
      <c r="B21" s="53"/>
      <c r="C21" s="53"/>
      <c r="D21" s="53"/>
      <c r="E21" s="53"/>
    </row>
    <row r="30" spans="1:5">
      <c r="A30" s="1" t="s">
        <v>19</v>
      </c>
    </row>
    <row r="31" spans="1:5">
      <c r="A31" s="6" t="s">
        <v>18</v>
      </c>
      <c r="B31" s="6" t="s">
        <v>17</v>
      </c>
      <c r="C31" s="6" t="s">
        <v>16</v>
      </c>
    </row>
    <row r="32" spans="1:5">
      <c r="A32" s="3" t="s">
        <v>15</v>
      </c>
      <c r="B32" s="3" t="s">
        <v>14</v>
      </c>
      <c r="C32" s="5">
        <v>4500</v>
      </c>
    </row>
    <row r="33" spans="1:3">
      <c r="A33" s="3" t="s">
        <v>13</v>
      </c>
      <c r="B33" s="3" t="s">
        <v>12</v>
      </c>
      <c r="C33" s="5">
        <v>6800</v>
      </c>
    </row>
    <row r="34" spans="1:3">
      <c r="A34" s="3" t="s">
        <v>11</v>
      </c>
      <c r="B34" s="3" t="s">
        <v>10</v>
      </c>
      <c r="C34" s="5">
        <v>3800</v>
      </c>
    </row>
    <row r="35" spans="1:3">
      <c r="A35" s="3" t="s">
        <v>9</v>
      </c>
      <c r="B35" s="1" t="s">
        <v>8</v>
      </c>
      <c r="C35" s="2">
        <v>4200</v>
      </c>
    </row>
    <row r="36" spans="1:3">
      <c r="A36" s="3" t="s">
        <v>7</v>
      </c>
      <c r="B36" s="3" t="s">
        <v>6</v>
      </c>
      <c r="C36" s="2">
        <v>9800</v>
      </c>
    </row>
    <row r="37" spans="1:3">
      <c r="A37" s="3" t="s">
        <v>5</v>
      </c>
      <c r="B37" s="4" t="s">
        <v>4</v>
      </c>
      <c r="C37" s="2">
        <v>13500</v>
      </c>
    </row>
    <row r="38" spans="1:3">
      <c r="A38" s="3" t="s">
        <v>3</v>
      </c>
      <c r="B38" s="3" t="s">
        <v>2</v>
      </c>
      <c r="C38" s="2">
        <v>2750</v>
      </c>
    </row>
    <row r="39" spans="1:3">
      <c r="A39" s="3" t="s">
        <v>1</v>
      </c>
      <c r="B39" s="3" t="s">
        <v>0</v>
      </c>
      <c r="C39" s="2">
        <v>3200</v>
      </c>
    </row>
  </sheetData>
  <mergeCells count="5">
    <mergeCell ref="A1:E1"/>
    <mergeCell ref="A17:D17"/>
    <mergeCell ref="A18:D18"/>
    <mergeCell ref="A19:D19"/>
    <mergeCell ref="A21:E21"/>
  </mergeCells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C376-8801-4937-82ED-231BE876B968}">
  <dimension ref="A1:C12"/>
  <sheetViews>
    <sheetView workbookViewId="0"/>
  </sheetViews>
  <sheetFormatPr defaultColWidth="9" defaultRowHeight="18.75"/>
  <cols>
    <col min="1" max="1" width="30.875" style="1" customWidth="1"/>
    <col min="2" max="2" width="15.25" style="1" customWidth="1"/>
    <col min="3" max="3" width="9.25" style="1" customWidth="1"/>
    <col min="4" max="16384" width="9" style="1"/>
  </cols>
  <sheetData>
    <row r="1" spans="1:3" ht="19.5">
      <c r="A1" s="32" t="s">
        <v>49</v>
      </c>
      <c r="B1" s="31"/>
    </row>
    <row r="3" spans="1:3">
      <c r="A3" s="30" t="s">
        <v>48</v>
      </c>
      <c r="B3" s="30" t="s">
        <v>47</v>
      </c>
      <c r="C3" s="30" t="s">
        <v>46</v>
      </c>
    </row>
    <row r="4" spans="1:3">
      <c r="A4" s="29" t="s">
        <v>45</v>
      </c>
      <c r="B4" s="48">
        <v>45324</v>
      </c>
      <c r="C4" s="26">
        <v>9.8032407407407415E-2</v>
      </c>
    </row>
    <row r="5" spans="1:3">
      <c r="A5" s="28" t="s">
        <v>44</v>
      </c>
      <c r="B5" s="48">
        <v>45360</v>
      </c>
      <c r="C5" s="26">
        <v>8.3275462962962968E-2</v>
      </c>
    </row>
    <row r="6" spans="1:3">
      <c r="A6" s="3" t="s">
        <v>43</v>
      </c>
      <c r="B6" s="48">
        <v>45415</v>
      </c>
      <c r="C6" s="26">
        <v>9.1388888888888895E-2</v>
      </c>
    </row>
    <row r="7" spans="1:3">
      <c r="A7" s="3" t="s">
        <v>42</v>
      </c>
      <c r="B7" s="48">
        <v>45466</v>
      </c>
      <c r="C7" s="26">
        <v>8.2523148148148151E-2</v>
      </c>
    </row>
    <row r="8" spans="1:3">
      <c r="A8" s="3" t="s">
        <v>41</v>
      </c>
      <c r="B8" s="48">
        <v>45566</v>
      </c>
      <c r="C8" s="26">
        <v>8.6134259259259258E-2</v>
      </c>
    </row>
    <row r="9" spans="1:3">
      <c r="A9" s="3" t="s">
        <v>40</v>
      </c>
      <c r="B9" s="48">
        <v>45595</v>
      </c>
      <c r="C9" s="26">
        <v>8.7557870370370369E-2</v>
      </c>
    </row>
    <row r="10" spans="1:3">
      <c r="A10" s="28" t="s">
        <v>39</v>
      </c>
      <c r="B10" s="48">
        <v>45615</v>
      </c>
      <c r="C10" s="26">
        <v>7.8495370370370368E-2</v>
      </c>
    </row>
    <row r="11" spans="1:3">
      <c r="A11" s="3" t="s">
        <v>38</v>
      </c>
      <c r="B11" s="48">
        <v>45646</v>
      </c>
      <c r="C11" s="26">
        <v>8.3055555555555563E-2</v>
      </c>
    </row>
    <row r="12" spans="1:3">
      <c r="A12" s="3" t="s">
        <v>37</v>
      </c>
      <c r="B12" s="48">
        <v>45687</v>
      </c>
      <c r="C12" s="26">
        <v>8.9027777777777775E-2</v>
      </c>
    </row>
  </sheetData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71F4C-19E7-49AA-83A8-49C107931DEC}">
  <dimension ref="A1:F9"/>
  <sheetViews>
    <sheetView workbookViewId="0"/>
  </sheetViews>
  <sheetFormatPr defaultColWidth="9" defaultRowHeight="18.75"/>
  <cols>
    <col min="1" max="1" width="11.5" style="1" customWidth="1"/>
    <col min="2" max="2" width="5.5" style="1" bestFit="1" customWidth="1"/>
    <col min="3" max="4" width="9.875" style="1" customWidth="1"/>
    <col min="5" max="5" width="6.625" style="1" customWidth="1"/>
    <col min="6" max="16384" width="9" style="1"/>
  </cols>
  <sheetData>
    <row r="1" spans="1:6" ht="19.5">
      <c r="A1" s="32" t="s">
        <v>62</v>
      </c>
      <c r="B1" s="32"/>
    </row>
    <row r="3" spans="1:6">
      <c r="A3" s="35" t="s">
        <v>61</v>
      </c>
      <c r="B3" s="35" t="s">
        <v>60</v>
      </c>
      <c r="C3" s="35" t="s">
        <v>59</v>
      </c>
      <c r="D3" s="35" t="s">
        <v>58</v>
      </c>
      <c r="E3" s="35" t="s">
        <v>57</v>
      </c>
      <c r="F3" s="35" t="s">
        <v>56</v>
      </c>
    </row>
    <row r="4" spans="1:6">
      <c r="A4" s="27">
        <v>45537</v>
      </c>
      <c r="B4" s="34" t="s">
        <v>55</v>
      </c>
      <c r="C4" s="33">
        <v>0.375</v>
      </c>
      <c r="D4" s="33">
        <v>0.70833333333333337</v>
      </c>
      <c r="E4" s="3">
        <v>60</v>
      </c>
      <c r="F4" s="33">
        <f>D4-C4-TIME(0,E4,0)</f>
        <v>0.29166666666666669</v>
      </c>
    </row>
    <row r="5" spans="1:6">
      <c r="A5" s="27">
        <v>45538</v>
      </c>
      <c r="B5" s="34" t="s">
        <v>54</v>
      </c>
      <c r="C5" s="33">
        <v>0.375</v>
      </c>
      <c r="D5" s="33">
        <v>0.70833333333333337</v>
      </c>
      <c r="E5" s="3">
        <v>60</v>
      </c>
      <c r="F5" s="33">
        <f>D5-C5-TIME(0,E5,0)</f>
        <v>0.29166666666666669</v>
      </c>
    </row>
    <row r="6" spans="1:6">
      <c r="A6" s="27">
        <v>45539</v>
      </c>
      <c r="B6" s="34" t="s">
        <v>53</v>
      </c>
      <c r="C6" s="33">
        <v>0.41666666666666669</v>
      </c>
      <c r="D6" s="33">
        <v>0.75</v>
      </c>
      <c r="E6" s="3">
        <v>60</v>
      </c>
      <c r="F6" s="33">
        <f>D6-C6-TIME(0,E6,0)</f>
        <v>0.29166666666666663</v>
      </c>
    </row>
    <row r="7" spans="1:6">
      <c r="A7" s="27">
        <v>45540</v>
      </c>
      <c r="B7" s="34" t="s">
        <v>52</v>
      </c>
      <c r="C7" s="33">
        <v>0.41666666666666669</v>
      </c>
      <c r="D7" s="33">
        <v>0.75</v>
      </c>
      <c r="E7" s="3">
        <v>60</v>
      </c>
      <c r="F7" s="33">
        <f>D7-C7-TIME(0,E7,0)</f>
        <v>0.29166666666666663</v>
      </c>
    </row>
    <row r="8" spans="1:6">
      <c r="A8" s="27">
        <v>45541</v>
      </c>
      <c r="B8" s="34" t="s">
        <v>51</v>
      </c>
      <c r="C8" s="33">
        <v>0.54166666666666663</v>
      </c>
      <c r="D8" s="33">
        <v>0.83333333333333337</v>
      </c>
      <c r="E8" s="3">
        <v>30</v>
      </c>
      <c r="F8" s="33">
        <f>D8-C8-TIME(0,E8,0)</f>
        <v>0.27083333333333343</v>
      </c>
    </row>
    <row r="9" spans="1:6">
      <c r="A9" s="54" t="s">
        <v>50</v>
      </c>
      <c r="B9" s="54"/>
      <c r="C9" s="54"/>
      <c r="D9" s="54"/>
      <c r="E9" s="55"/>
      <c r="F9" s="49">
        <f>SUM(F4:F8)</f>
        <v>1.4375</v>
      </c>
    </row>
  </sheetData>
  <mergeCells count="1">
    <mergeCell ref="A9:E9"/>
  </mergeCells>
  <phoneticPr fontId="5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8447-0820-4193-988A-F570A69B241F}">
  <dimension ref="A1:C15"/>
  <sheetViews>
    <sheetView workbookViewId="0"/>
  </sheetViews>
  <sheetFormatPr defaultColWidth="9" defaultRowHeight="18.75"/>
  <cols>
    <col min="1" max="1" width="12.375" style="1" customWidth="1"/>
    <col min="2" max="2" width="19.375" style="1" customWidth="1"/>
    <col min="3" max="3" width="6.75" style="1" customWidth="1"/>
    <col min="4" max="16384" width="9" style="1"/>
  </cols>
  <sheetData>
    <row r="1" spans="1:3" ht="19.5">
      <c r="A1" s="32" t="s">
        <v>83</v>
      </c>
    </row>
    <row r="3" spans="1:3">
      <c r="A3" s="44" t="s">
        <v>82</v>
      </c>
      <c r="B3" s="44" t="s">
        <v>81</v>
      </c>
      <c r="C3" s="44" t="s">
        <v>80</v>
      </c>
    </row>
    <row r="4" spans="1:3" ht="27.75">
      <c r="A4" s="43" t="s" ph="1">
        <v>79</v>
      </c>
      <c r="B4" s="43" t="s">
        <v>66</v>
      </c>
      <c r="C4" s="42" t="s">
        <v>63</v>
      </c>
    </row>
    <row r="5" spans="1:3" ht="27.75">
      <c r="A5" s="41" t="s" ph="1">
        <v>78</v>
      </c>
      <c r="B5" s="41" t="s">
        <v>68</v>
      </c>
      <c r="C5" s="40"/>
    </row>
    <row r="6" spans="1:3" ht="27.75">
      <c r="A6" s="39" t="s" ph="1">
        <v>77</v>
      </c>
      <c r="B6" s="39" t="s">
        <v>68</v>
      </c>
      <c r="C6" s="38" t="s">
        <v>63</v>
      </c>
    </row>
    <row r="7" spans="1:3" ht="27.75">
      <c r="A7" s="41" t="s" ph="1">
        <v>76</v>
      </c>
      <c r="B7" s="41" t="s">
        <v>71</v>
      </c>
      <c r="C7" s="40" t="s">
        <v>63</v>
      </c>
    </row>
    <row r="8" spans="1:3" ht="27.75">
      <c r="A8" s="39" t="s" ph="1">
        <v>75</v>
      </c>
      <c r="B8" s="39" t="s">
        <v>66</v>
      </c>
      <c r="C8" s="38" t="s">
        <v>63</v>
      </c>
    </row>
    <row r="9" spans="1:3" ht="27.75">
      <c r="A9" s="41" t="s" ph="1">
        <v>74</v>
      </c>
      <c r="B9" s="41" t="s">
        <v>66</v>
      </c>
      <c r="C9" s="40"/>
    </row>
    <row r="10" spans="1:3" ht="27.75">
      <c r="A10" s="39" t="s" ph="1">
        <v>73</v>
      </c>
      <c r="B10" s="39" t="s">
        <v>66</v>
      </c>
      <c r="C10" s="38" t="s">
        <v>63</v>
      </c>
    </row>
    <row r="11" spans="1:3" ht="27.75">
      <c r="A11" s="41" t="s" ph="1">
        <v>72</v>
      </c>
      <c r="B11" s="41" t="s">
        <v>71</v>
      </c>
      <c r="C11" s="40" t="s">
        <v>63</v>
      </c>
    </row>
    <row r="12" spans="1:3" ht="27.75">
      <c r="A12" s="39" t="s" ph="1">
        <v>70</v>
      </c>
      <c r="B12" s="39" t="s">
        <v>68</v>
      </c>
      <c r="C12" s="38" t="s">
        <v>63</v>
      </c>
    </row>
    <row r="13" spans="1:3" ht="27.75">
      <c r="A13" s="41" t="s" ph="1">
        <v>69</v>
      </c>
      <c r="B13" s="41" t="s">
        <v>68</v>
      </c>
      <c r="C13" s="40" t="s">
        <v>63</v>
      </c>
    </row>
    <row r="14" spans="1:3" ht="27.75">
      <c r="A14" s="39" t="s" ph="1">
        <v>67</v>
      </c>
      <c r="B14" s="39" t="s">
        <v>66</v>
      </c>
      <c r="C14" s="38" t="s">
        <v>63</v>
      </c>
    </row>
    <row r="15" spans="1:3" ht="27.75">
      <c r="A15" s="37" t="s" ph="1">
        <v>65</v>
      </c>
      <c r="B15" s="37" t="s">
        <v>64</v>
      </c>
      <c r="C15" s="36" t="s">
        <v>63</v>
      </c>
    </row>
  </sheetData>
  <phoneticPr fontId="1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2024-04-30T09:30:33Z</dcterms:created>
  <dcterms:modified xsi:type="dcterms:W3CDTF">2024-04-30T09:30:36Z</dcterms:modified>
</cp:coreProperties>
</file>