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a75e8ac417f16e37/画像/スクリーンショット/Chapter4_Excel/"/>
    </mc:Choice>
  </mc:AlternateContent>
  <xr:revisionPtr revIDLastSave="135" documentId="8_{54C39088-E761-4A3F-B34B-C81F5070DA74}" xr6:coauthVersionLast="47" xr6:coauthVersionMax="47" xr10:uidLastSave="{16A9571D-146F-451A-A8DF-713AF76C822E}"/>
  <bookViews>
    <workbookView xWindow="-98" yWindow="-98" windowWidth="19396" windowHeight="11475" xr2:uid="{6742EFE7-86EA-46B5-A3A5-12617B50713C}"/>
  </bookViews>
  <sheets>
    <sheet name="P99" sheetId="1" r:id="rId1"/>
    <sheet name="P99A" sheetId="2" r:id="rId2"/>
    <sheet name="P100" sheetId="3" r:id="rId3"/>
    <sheet name="P100A" sheetId="12" r:id="rId4"/>
    <sheet name="P101" sheetId="4" r:id="rId5"/>
    <sheet name="P101A" sheetId="13" r:id="rId6"/>
    <sheet name="P101Column" sheetId="20" r:id="rId7"/>
    <sheet name="P101ColumnA" sheetId="21" r:id="rId8"/>
    <sheet name="P102-103" sheetId="6" r:id="rId9"/>
    <sheet name="P102-103A" sheetId="14" r:id="rId10"/>
    <sheet name="P104-105" sheetId="7" r:id="rId11"/>
    <sheet name="P104-105A" sheetId="15" r:id="rId12"/>
    <sheet name="P106-107" sheetId="8" r:id="rId13"/>
    <sheet name="P106-107A" sheetId="16" r:id="rId14"/>
    <sheet name="P108-109" sheetId="9" r:id="rId15"/>
    <sheet name="P108-109A" sheetId="17" r:id="rId16"/>
    <sheet name="名簿" sheetId="10" r:id="rId17"/>
    <sheet name="P110-111" sheetId="18" r:id="rId18"/>
    <sheet name="P110-111A" sheetId="19" r:id="rId19"/>
  </sheets>
  <definedNames>
    <definedName name="_xlnm._FilterDatabase" localSheetId="10" hidden="1">'P104-105'!$C$5:$E$15</definedName>
    <definedName name="_xlnm._FilterDatabase" localSheetId="11" hidden="1">'P104-105A'!$C$5:$E$15</definedName>
    <definedName name="_xlnm._FilterDatabase" localSheetId="12" hidden="1">'P106-107'!$C$5:$E$6</definedName>
    <definedName name="_xlnm._FilterDatabase" localSheetId="13" hidden="1">'P106-107A'!$C$5:$E$6</definedName>
    <definedName name="_xlnm._FilterDatabase" localSheetId="14" hidden="1">'P108-109'!$C$5:$D$6</definedName>
    <definedName name="_xlnm._FilterDatabase" localSheetId="15" hidden="1">'P108-109A'!$C$5:$D$6</definedName>
    <definedName name="_xlnm._FilterDatabase" localSheetId="17" hidden="1">'P110-111'!$C$5:$D$6</definedName>
    <definedName name="_xlnm._FilterDatabase" localSheetId="18" hidden="1">'P110-111A'!$C$5:$D$6</definedName>
    <definedName name="_xlnm._FilterDatabase" localSheetId="16" hidden="1">名簿!$A$1:$F$11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20" l="1"/>
  <c r="D7" i="21"/>
  <c r="D6" i="21"/>
  <c r="D5" i="21"/>
  <c r="E6" i="19"/>
  <c r="E6" i="18"/>
  <c r="E6" i="17"/>
  <c r="F6" i="16"/>
  <c r="H9" i="15"/>
  <c r="H6" i="15"/>
  <c r="G7" i="14"/>
  <c r="G8" i="14"/>
  <c r="G6" i="14"/>
  <c r="D5" i="13"/>
  <c r="C7" i="12"/>
  <c r="C8" i="12"/>
  <c r="C9" i="12"/>
  <c r="C10" i="12"/>
  <c r="C11" i="12"/>
  <c r="C12" i="12"/>
  <c r="C13" i="12"/>
  <c r="C14" i="12"/>
  <c r="C15" i="12"/>
  <c r="C6" i="12"/>
  <c r="D11" i="10"/>
  <c r="D10" i="10"/>
  <c r="D9" i="10"/>
  <c r="D8" i="10"/>
  <c r="D7" i="10"/>
  <c r="D6" i="10"/>
  <c r="D5" i="10"/>
  <c r="D4" i="10"/>
  <c r="D3" i="10"/>
  <c r="D2" i="10"/>
  <c r="G7" i="2"/>
  <c r="G8" i="2"/>
  <c r="G6" i="2"/>
</calcChain>
</file>

<file path=xl/sharedStrings.xml><?xml version="1.0" encoding="utf-8"?>
<sst xmlns="http://schemas.openxmlformats.org/spreadsheetml/2006/main" count="186" uniqueCount="62">
  <si>
    <t>ノート</t>
  </si>
  <si>
    <t>消しゴム</t>
    <rPh sb="0" eb="1">
      <t>ケ</t>
    </rPh>
    <phoneticPr fontId="2"/>
  </si>
  <si>
    <t>ペン</t>
  </si>
  <si>
    <t>合計</t>
    <rPh sb="0" eb="2">
      <t>ゴウケイ</t>
    </rPh>
    <phoneticPr fontId="2"/>
  </si>
  <si>
    <t>6月</t>
  </si>
  <si>
    <t>5月</t>
  </si>
  <si>
    <t>4月</t>
    <rPh sb="1" eb="2">
      <t>ガツ</t>
    </rPh>
    <phoneticPr fontId="2"/>
  </si>
  <si>
    <t>No.</t>
    <phoneticPr fontId="2"/>
  </si>
  <si>
    <t>出席者</t>
    <rPh sb="0" eb="3">
      <t>シュッセキシャ</t>
    </rPh>
    <phoneticPr fontId="2"/>
  </si>
  <si>
    <t>青木　大和</t>
    <rPh sb="0" eb="2">
      <t>アオキ</t>
    </rPh>
    <rPh sb="3" eb="5">
      <t>ヤマト</t>
    </rPh>
    <phoneticPr fontId="2"/>
  </si>
  <si>
    <t>高橋　陸</t>
    <rPh sb="0" eb="2">
      <t>タカハシ</t>
    </rPh>
    <rPh sb="3" eb="4">
      <t>リク</t>
    </rPh>
    <phoneticPr fontId="2"/>
  </si>
  <si>
    <t>佐々木　湊</t>
    <rPh sb="0" eb="5">
      <t>ササキ ミナト</t>
    </rPh>
    <phoneticPr fontId="2"/>
  </si>
  <si>
    <t>田中　春香</t>
    <rPh sb="0" eb="2">
      <t>タナカ</t>
    </rPh>
    <rPh sb="3" eb="5">
      <t>ハルカ</t>
    </rPh>
    <phoneticPr fontId="2"/>
  </si>
  <si>
    <t>本多　直樹</t>
    <rPh sb="0" eb="2">
      <t>ホンダ</t>
    </rPh>
    <rPh sb="3" eb="5">
      <t>ナオキ</t>
    </rPh>
    <phoneticPr fontId="2"/>
  </si>
  <si>
    <t>清水　悠人</t>
    <rPh sb="0" eb="2">
      <t>シミズ</t>
    </rPh>
    <rPh sb="3" eb="5">
      <t>ハルト</t>
    </rPh>
    <phoneticPr fontId="2"/>
  </si>
  <si>
    <t>山中　一郎</t>
    <rPh sb="0" eb="2">
      <t>ヤマナカ</t>
    </rPh>
    <rPh sb="3" eb="5">
      <t>イチロウ</t>
    </rPh>
    <phoneticPr fontId="2"/>
  </si>
  <si>
    <t>安藤　湊</t>
    <rPh sb="0" eb="2">
      <t>アンドウ</t>
    </rPh>
    <rPh sb="3" eb="4">
      <t>ミナト</t>
    </rPh>
    <phoneticPr fontId="2"/>
  </si>
  <si>
    <t>山田　悠馬</t>
    <rPh sb="0" eb="2">
      <t>ヤマダ</t>
    </rPh>
    <rPh sb="3" eb="5">
      <t>ユウマ</t>
    </rPh>
    <phoneticPr fontId="2"/>
  </si>
  <si>
    <t>松本　丈二郎</t>
    <rPh sb="0" eb="2">
      <t>マツモト</t>
    </rPh>
    <rPh sb="3" eb="6">
      <t>ジョウジロウ</t>
    </rPh>
    <phoneticPr fontId="2"/>
  </si>
  <si>
    <t>発注数</t>
    <rPh sb="0" eb="2">
      <t>ハッチュウ</t>
    </rPh>
    <rPh sb="2" eb="3">
      <t>スウ</t>
    </rPh>
    <phoneticPr fontId="2"/>
  </si>
  <si>
    <t>受注数</t>
    <rPh sb="0" eb="3">
      <t>ジュチュウスウ</t>
    </rPh>
    <phoneticPr fontId="2"/>
  </si>
  <si>
    <t>在庫数</t>
    <rPh sb="0" eb="2">
      <t>ザイコ</t>
    </rPh>
    <rPh sb="2" eb="3">
      <t>スウ</t>
    </rPh>
    <phoneticPr fontId="2"/>
  </si>
  <si>
    <t>備考</t>
    <rPh sb="0" eb="2">
      <t>ビコウ</t>
    </rPh>
    <phoneticPr fontId="2"/>
  </si>
  <si>
    <t>名前</t>
    <rPh sb="0" eb="2">
      <t>ナマエ</t>
    </rPh>
    <phoneticPr fontId="2"/>
  </si>
  <si>
    <t>年齢</t>
    <rPh sb="0" eb="2">
      <t>ネンレイ</t>
    </rPh>
    <phoneticPr fontId="2"/>
  </si>
  <si>
    <t>会員種別</t>
    <rPh sb="0" eb="2">
      <t>カイイン</t>
    </rPh>
    <rPh sb="2" eb="4">
      <t>シュベツ</t>
    </rPh>
    <phoneticPr fontId="2"/>
  </si>
  <si>
    <t>ゴールド会員数</t>
    <rPh sb="4" eb="7">
      <t>カイインスウ</t>
    </rPh>
    <phoneticPr fontId="2"/>
  </si>
  <si>
    <t>ゴールド</t>
    <phoneticPr fontId="2"/>
  </si>
  <si>
    <t>シルバー</t>
    <phoneticPr fontId="2"/>
  </si>
  <si>
    <t>20代の人数</t>
    <rPh sb="2" eb="3">
      <t>ダイ</t>
    </rPh>
    <rPh sb="4" eb="6">
      <t>ニンズウ</t>
    </rPh>
    <phoneticPr fontId="2"/>
  </si>
  <si>
    <t>プラチナ</t>
    <phoneticPr fontId="2"/>
  </si>
  <si>
    <t>生年月日</t>
  </si>
  <si>
    <t>住所</t>
    <rPh sb="0" eb="2">
      <t>ジュウショ</t>
    </rPh>
    <phoneticPr fontId="2"/>
  </si>
  <si>
    <t>No</t>
    <phoneticPr fontId="2"/>
  </si>
  <si>
    <t>生年月日</t>
    <rPh sb="0" eb="4">
      <t>セイネンガッピ</t>
    </rPh>
    <phoneticPr fontId="2"/>
  </si>
  <si>
    <t>郵便番号</t>
    <rPh sb="0" eb="4">
      <t>ユウビンバンゴウ</t>
    </rPh>
    <phoneticPr fontId="2"/>
  </si>
  <si>
    <t>330-0062</t>
  </si>
  <si>
    <t>埼玉県さいたま市浦和区XXX</t>
  </si>
  <si>
    <t>960-8201</t>
  </si>
  <si>
    <t>福島県福島市XXX</t>
  </si>
  <si>
    <t>400-0031</t>
  </si>
  <si>
    <t>山梨県甲府市XXX</t>
  </si>
  <si>
    <t>900-0015</t>
  </si>
  <si>
    <t>沖縄県那覇市XXX</t>
  </si>
  <si>
    <t>010-0921</t>
  </si>
  <si>
    <t>秋田県秋田市XXX</t>
  </si>
  <si>
    <t>910-0006</t>
  </si>
  <si>
    <t>福井県福井市XXX</t>
  </si>
  <si>
    <t>520-0044</t>
  </si>
  <si>
    <t>滋賀県大津市XXX</t>
  </si>
  <si>
    <t>980-0021</t>
  </si>
  <si>
    <t>宮城県仙台市青葉区XXX</t>
  </si>
  <si>
    <t>920-0996</t>
  </si>
  <si>
    <t>石川県金沢市XXX</t>
  </si>
  <si>
    <t>四捨五入</t>
    <rPh sb="0" eb="4">
      <t>シシャゴニュウ</t>
    </rPh>
    <phoneticPr fontId="2"/>
  </si>
  <si>
    <t>切り上げ</t>
    <rPh sb="0" eb="1">
      <t>キ</t>
    </rPh>
    <rPh sb="2" eb="3">
      <t>ア</t>
    </rPh>
    <phoneticPr fontId="2"/>
  </si>
  <si>
    <t>切り捨て</t>
    <rPh sb="0" eb="1">
      <t>キ</t>
    </rPh>
    <rPh sb="2" eb="3">
      <t>ス</t>
    </rPh>
    <phoneticPr fontId="2"/>
  </si>
  <si>
    <t>2024/3/3～</t>
    <phoneticPr fontId="2"/>
  </si>
  <si>
    <t>2025/3/3～</t>
    <phoneticPr fontId="2"/>
  </si>
  <si>
    <t>2026/3/3～</t>
    <phoneticPr fontId="2"/>
  </si>
  <si>
    <t>→テキストでは28歳ですが、TODAY関数の影響で年齢は1年ごとに加算されます</t>
    <rPh sb="9" eb="10">
      <t>サイ</t>
    </rPh>
    <rPh sb="19" eb="21">
      <t>カンスウ</t>
    </rPh>
    <rPh sb="22" eb="24">
      <t>エイキョウ</t>
    </rPh>
    <rPh sb="25" eb="27">
      <t>ネンレイ</t>
    </rPh>
    <rPh sb="29" eb="30">
      <t>ネン</t>
    </rPh>
    <rPh sb="33" eb="35">
      <t>カサン</t>
    </rPh>
    <phoneticPr fontId="2"/>
  </si>
  <si>
    <t>・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</si>
</sst>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2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" fontId="1" fillId="0" borderId="1" xfId="0" applyNumberFormat="1" applyFont="1" applyBorder="1">
      <alignment vertical="center"/>
    </xf>
    <xf numFmtId="14" fontId="1" fillId="0" borderId="0" xfId="0" applyNumberFormat="1" applyFont="1">
      <alignment vertical="center"/>
    </xf>
    <xf numFmtId="14" fontId="1" fillId="0" borderId="1" xfId="0" applyNumberFormat="1" applyFont="1" applyBorder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microsoft.com/office/2017/10/relationships/person" Target="persons/perso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9FF53E-8FD6-4371-96FA-09146241C0A2}">
  <dimension ref="C5:G8"/>
  <sheetViews>
    <sheetView tabSelected="1" workbookViewId="0">
      <selection activeCell="G6" sqref="G6"/>
    </sheetView>
  </sheetViews>
  <sheetFormatPr defaultRowHeight="17.649999999999999" x14ac:dyDescent="0.7"/>
  <cols>
    <col min="1" max="16384" width="9" style="1"/>
  </cols>
  <sheetData>
    <row r="5" spans="3:7" x14ac:dyDescent="0.7">
      <c r="C5" s="3"/>
      <c r="D5" s="3" t="s">
        <v>6</v>
      </c>
      <c r="E5" s="3" t="s">
        <v>5</v>
      </c>
      <c r="F5" s="3" t="s">
        <v>4</v>
      </c>
      <c r="G5" s="3" t="s">
        <v>3</v>
      </c>
    </row>
    <row r="6" spans="3:7" x14ac:dyDescent="0.7">
      <c r="C6" s="2" t="s">
        <v>2</v>
      </c>
      <c r="D6" s="2">
        <v>80</v>
      </c>
      <c r="E6" s="2">
        <v>92</v>
      </c>
      <c r="F6" s="2">
        <v>88</v>
      </c>
      <c r="G6" s="2"/>
    </row>
    <row r="7" spans="3:7" x14ac:dyDescent="0.7">
      <c r="C7" s="2" t="s">
        <v>1</v>
      </c>
      <c r="D7" s="2">
        <v>76</v>
      </c>
      <c r="E7" s="2">
        <v>88</v>
      </c>
      <c r="F7" s="2">
        <v>76</v>
      </c>
      <c r="G7" s="2"/>
    </row>
    <row r="8" spans="3:7" x14ac:dyDescent="0.7">
      <c r="C8" s="2" t="s">
        <v>0</v>
      </c>
      <c r="D8" s="2">
        <v>56</v>
      </c>
      <c r="E8" s="2">
        <v>97</v>
      </c>
      <c r="F8" s="2">
        <v>67</v>
      </c>
      <c r="G8" s="2"/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C8D22-749A-4591-BC43-050DA056C97F}">
  <dimension ref="C5:G8"/>
  <sheetViews>
    <sheetView workbookViewId="0">
      <selection activeCell="G6" sqref="G6"/>
    </sheetView>
  </sheetViews>
  <sheetFormatPr defaultColWidth="9" defaultRowHeight="17.649999999999999" x14ac:dyDescent="0.7"/>
  <cols>
    <col min="1" max="16384" width="9" style="1"/>
  </cols>
  <sheetData>
    <row r="5" spans="3:7" x14ac:dyDescent="0.7">
      <c r="C5" s="3"/>
      <c r="D5" s="3" t="s">
        <v>19</v>
      </c>
      <c r="E5" s="3" t="s">
        <v>20</v>
      </c>
      <c r="F5" s="3" t="s">
        <v>21</v>
      </c>
      <c r="G5" s="3" t="s">
        <v>22</v>
      </c>
    </row>
    <row r="6" spans="3:7" x14ac:dyDescent="0.7">
      <c r="C6" s="2" t="s">
        <v>2</v>
      </c>
      <c r="D6" s="2">
        <v>10</v>
      </c>
      <c r="E6" s="2">
        <v>7</v>
      </c>
      <c r="F6" s="2">
        <v>3</v>
      </c>
      <c r="G6" s="2" t="str">
        <f>IF(F6&lt;=3,"補充","")</f>
        <v>補充</v>
      </c>
    </row>
    <row r="7" spans="3:7" x14ac:dyDescent="0.7">
      <c r="C7" s="2" t="s">
        <v>1</v>
      </c>
      <c r="D7" s="2">
        <v>10</v>
      </c>
      <c r="E7" s="2">
        <v>6</v>
      </c>
      <c r="F7" s="2">
        <v>4</v>
      </c>
      <c r="G7" s="2" t="str">
        <f t="shared" ref="G7:G8" si="0">IF(F7&lt;=3,"補充","")</f>
        <v/>
      </c>
    </row>
    <row r="8" spans="3:7" x14ac:dyDescent="0.7">
      <c r="C8" s="2" t="s">
        <v>0</v>
      </c>
      <c r="D8" s="2">
        <v>10</v>
      </c>
      <c r="E8" s="2">
        <v>8</v>
      </c>
      <c r="F8" s="2">
        <v>2</v>
      </c>
      <c r="G8" s="2" t="str">
        <f t="shared" si="0"/>
        <v>補充</v>
      </c>
    </row>
  </sheetData>
  <phoneticPr fontId="2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35228F-764B-4787-8A6C-0E91657F00D1}">
  <dimension ref="C5:H15"/>
  <sheetViews>
    <sheetView workbookViewId="0">
      <selection activeCell="H6" sqref="H6"/>
    </sheetView>
  </sheetViews>
  <sheetFormatPr defaultColWidth="9.0625" defaultRowHeight="17.649999999999999" x14ac:dyDescent="0.7"/>
  <cols>
    <col min="1" max="2" width="9.0625" style="1"/>
    <col min="3" max="3" width="4.125" style="6" bestFit="1" customWidth="1"/>
    <col min="4" max="4" width="12" style="1" bestFit="1" customWidth="1"/>
    <col min="5" max="5" width="9.0625" style="1"/>
    <col min="6" max="6" width="9.1875" style="1" customWidth="1"/>
    <col min="7" max="7" width="9.0625" style="1"/>
    <col min="8" max="8" width="17.875" style="1" bestFit="1" customWidth="1"/>
    <col min="9" max="16384" width="9.0625" style="1"/>
  </cols>
  <sheetData>
    <row r="5" spans="3:8" x14ac:dyDescent="0.7">
      <c r="C5" s="3" t="s">
        <v>7</v>
      </c>
      <c r="D5" s="3" t="s">
        <v>23</v>
      </c>
      <c r="E5" s="3" t="s">
        <v>24</v>
      </c>
      <c r="F5" s="3" t="s">
        <v>25</v>
      </c>
      <c r="H5" s="3" t="s">
        <v>26</v>
      </c>
    </row>
    <row r="6" spans="3:8" x14ac:dyDescent="0.7">
      <c r="C6" s="2">
        <v>1</v>
      </c>
      <c r="D6" s="4" t="s">
        <v>9</v>
      </c>
      <c r="E6" s="5">
        <v>28</v>
      </c>
      <c r="F6" s="2" t="s">
        <v>27</v>
      </c>
      <c r="H6" s="4"/>
    </row>
    <row r="7" spans="3:8" x14ac:dyDescent="0.7">
      <c r="C7" s="2">
        <v>2</v>
      </c>
      <c r="D7" s="4" t="s">
        <v>10</v>
      </c>
      <c r="E7" s="5">
        <v>19</v>
      </c>
      <c r="F7" s="2" t="s">
        <v>28</v>
      </c>
    </row>
    <row r="8" spans="3:8" x14ac:dyDescent="0.7">
      <c r="C8" s="2">
        <v>3</v>
      </c>
      <c r="D8" s="4" t="s">
        <v>11</v>
      </c>
      <c r="E8" s="5">
        <v>19</v>
      </c>
      <c r="F8" s="2" t="s">
        <v>28</v>
      </c>
      <c r="H8" s="3" t="s">
        <v>29</v>
      </c>
    </row>
    <row r="9" spans="3:8" x14ac:dyDescent="0.7">
      <c r="C9" s="2">
        <v>4</v>
      </c>
      <c r="D9" s="4" t="s">
        <v>12</v>
      </c>
      <c r="E9" s="5">
        <v>30</v>
      </c>
      <c r="F9" s="2" t="s">
        <v>28</v>
      </c>
      <c r="H9" s="4"/>
    </row>
    <row r="10" spans="3:8" x14ac:dyDescent="0.7">
      <c r="C10" s="2">
        <v>5</v>
      </c>
      <c r="D10" s="4" t="s">
        <v>13</v>
      </c>
      <c r="E10" s="5">
        <v>28</v>
      </c>
      <c r="F10" s="2" t="s">
        <v>30</v>
      </c>
    </row>
    <row r="11" spans="3:8" x14ac:dyDescent="0.7">
      <c r="C11" s="2">
        <v>6</v>
      </c>
      <c r="D11" s="4" t="s">
        <v>14</v>
      </c>
      <c r="E11" s="5">
        <v>22</v>
      </c>
      <c r="F11" s="2" t="s">
        <v>27</v>
      </c>
    </row>
    <row r="12" spans="3:8" x14ac:dyDescent="0.7">
      <c r="C12" s="2">
        <v>7</v>
      </c>
      <c r="D12" s="4" t="s">
        <v>15</v>
      </c>
      <c r="E12" s="5">
        <v>33</v>
      </c>
      <c r="F12" s="2" t="s">
        <v>27</v>
      </c>
    </row>
    <row r="13" spans="3:8" x14ac:dyDescent="0.7">
      <c r="C13" s="2">
        <v>8</v>
      </c>
      <c r="D13" s="4" t="s">
        <v>16</v>
      </c>
      <c r="E13" s="5">
        <v>25</v>
      </c>
      <c r="F13" s="2" t="s">
        <v>28</v>
      </c>
    </row>
    <row r="14" spans="3:8" x14ac:dyDescent="0.7">
      <c r="C14" s="2">
        <v>9</v>
      </c>
      <c r="D14" s="4" t="s">
        <v>17</v>
      </c>
      <c r="E14" s="5">
        <v>18</v>
      </c>
      <c r="F14" s="2" t="s">
        <v>30</v>
      </c>
    </row>
    <row r="15" spans="3:8" x14ac:dyDescent="0.7">
      <c r="C15" s="2">
        <v>10</v>
      </c>
      <c r="D15" s="4" t="s">
        <v>18</v>
      </c>
      <c r="E15" s="5">
        <v>32</v>
      </c>
      <c r="F15" s="2" t="s">
        <v>30</v>
      </c>
    </row>
  </sheetData>
  <phoneticPr fontId="2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7D4C5-62E6-490F-A7ED-A98410733D35}">
  <dimension ref="C5:H15"/>
  <sheetViews>
    <sheetView workbookViewId="0">
      <selection activeCell="H6" sqref="H6"/>
    </sheetView>
  </sheetViews>
  <sheetFormatPr defaultColWidth="9.0625" defaultRowHeight="17.649999999999999" x14ac:dyDescent="0.7"/>
  <cols>
    <col min="1" max="2" width="9.0625" style="1"/>
    <col min="3" max="3" width="4.125" style="6" bestFit="1" customWidth="1"/>
    <col min="4" max="4" width="12" style="1" bestFit="1" customWidth="1"/>
    <col min="5" max="5" width="9.0625" style="1"/>
    <col min="6" max="6" width="9.1875" style="1" customWidth="1"/>
    <col min="7" max="7" width="9.0625" style="1"/>
    <col min="8" max="8" width="17.875" style="1" bestFit="1" customWidth="1"/>
    <col min="9" max="16384" width="9.0625" style="1"/>
  </cols>
  <sheetData>
    <row r="5" spans="3:8" x14ac:dyDescent="0.7">
      <c r="C5" s="3" t="s">
        <v>7</v>
      </c>
      <c r="D5" s="3" t="s">
        <v>23</v>
      </c>
      <c r="E5" s="3" t="s">
        <v>24</v>
      </c>
      <c r="F5" s="3" t="s">
        <v>25</v>
      </c>
      <c r="H5" s="3" t="s">
        <v>26</v>
      </c>
    </row>
    <row r="6" spans="3:8" x14ac:dyDescent="0.7">
      <c r="C6" s="2">
        <v>1</v>
      </c>
      <c r="D6" s="4" t="s">
        <v>9</v>
      </c>
      <c r="E6" s="5">
        <v>28</v>
      </c>
      <c r="F6" s="2" t="s">
        <v>27</v>
      </c>
      <c r="H6" s="4">
        <f>COUNTIFS(F6:F15,"ゴールド")</f>
        <v>3</v>
      </c>
    </row>
    <row r="7" spans="3:8" x14ac:dyDescent="0.7">
      <c r="C7" s="2">
        <v>2</v>
      </c>
      <c r="D7" s="4" t="s">
        <v>10</v>
      </c>
      <c r="E7" s="5">
        <v>19</v>
      </c>
      <c r="F7" s="2" t="s">
        <v>28</v>
      </c>
    </row>
    <row r="8" spans="3:8" x14ac:dyDescent="0.7">
      <c r="C8" s="2">
        <v>3</v>
      </c>
      <c r="D8" s="4" t="s">
        <v>11</v>
      </c>
      <c r="E8" s="5">
        <v>19</v>
      </c>
      <c r="F8" s="2" t="s">
        <v>28</v>
      </c>
      <c r="H8" s="3" t="s">
        <v>29</v>
      </c>
    </row>
    <row r="9" spans="3:8" x14ac:dyDescent="0.7">
      <c r="C9" s="2">
        <v>4</v>
      </c>
      <c r="D9" s="4" t="s">
        <v>12</v>
      </c>
      <c r="E9" s="5">
        <v>30</v>
      </c>
      <c r="F9" s="2" t="s">
        <v>28</v>
      </c>
      <c r="H9" s="4">
        <f>COUNTIFS(E6:E15,"&gt;=20",E6:E15,"&lt;30")</f>
        <v>4</v>
      </c>
    </row>
    <row r="10" spans="3:8" x14ac:dyDescent="0.7">
      <c r="C10" s="2">
        <v>5</v>
      </c>
      <c r="D10" s="4" t="s">
        <v>13</v>
      </c>
      <c r="E10" s="5">
        <v>28</v>
      </c>
      <c r="F10" s="2" t="s">
        <v>30</v>
      </c>
    </row>
    <row r="11" spans="3:8" x14ac:dyDescent="0.7">
      <c r="C11" s="2">
        <v>6</v>
      </c>
      <c r="D11" s="4" t="s">
        <v>14</v>
      </c>
      <c r="E11" s="5">
        <v>22</v>
      </c>
      <c r="F11" s="2" t="s">
        <v>27</v>
      </c>
    </row>
    <row r="12" spans="3:8" x14ac:dyDescent="0.7">
      <c r="C12" s="2">
        <v>7</v>
      </c>
      <c r="D12" s="4" t="s">
        <v>15</v>
      </c>
      <c r="E12" s="5">
        <v>33</v>
      </c>
      <c r="F12" s="2" t="s">
        <v>27</v>
      </c>
    </row>
    <row r="13" spans="3:8" x14ac:dyDescent="0.7">
      <c r="C13" s="2">
        <v>8</v>
      </c>
      <c r="D13" s="4" t="s">
        <v>16</v>
      </c>
      <c r="E13" s="5">
        <v>25</v>
      </c>
      <c r="F13" s="2" t="s">
        <v>28</v>
      </c>
    </row>
    <row r="14" spans="3:8" x14ac:dyDescent="0.7">
      <c r="C14" s="2">
        <v>9</v>
      </c>
      <c r="D14" s="4" t="s">
        <v>17</v>
      </c>
      <c r="E14" s="5">
        <v>18</v>
      </c>
      <c r="F14" s="2" t="s">
        <v>30</v>
      </c>
    </row>
    <row r="15" spans="3:8" x14ac:dyDescent="0.7">
      <c r="C15" s="2">
        <v>10</v>
      </c>
      <c r="D15" s="4" t="s">
        <v>18</v>
      </c>
      <c r="E15" s="5">
        <v>32</v>
      </c>
      <c r="F15" s="2" t="s">
        <v>30</v>
      </c>
    </row>
  </sheetData>
  <phoneticPr fontId="2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13A1BE-DC18-4B4F-A838-4613BFAB884E}">
  <dimension ref="C5:F14"/>
  <sheetViews>
    <sheetView workbookViewId="0">
      <selection activeCell="F6" sqref="F6"/>
    </sheetView>
  </sheetViews>
  <sheetFormatPr defaultColWidth="9.0625" defaultRowHeight="17.649999999999999" x14ac:dyDescent="0.7"/>
  <cols>
    <col min="1" max="2" width="9.0625" style="1"/>
    <col min="3" max="3" width="4.125" style="6" bestFit="1" customWidth="1"/>
    <col min="4" max="6" width="12" style="1" bestFit="1" customWidth="1"/>
    <col min="7" max="16384" width="9.0625" style="1"/>
  </cols>
  <sheetData>
    <row r="5" spans="3:6" x14ac:dyDescent="0.7">
      <c r="C5" s="3" t="s">
        <v>7</v>
      </c>
      <c r="D5" s="3" t="s">
        <v>23</v>
      </c>
      <c r="E5" s="3" t="s">
        <v>31</v>
      </c>
      <c r="F5" s="3" t="s">
        <v>24</v>
      </c>
    </row>
    <row r="6" spans="3:6" x14ac:dyDescent="0.7">
      <c r="C6" s="2">
        <v>1</v>
      </c>
      <c r="D6" s="4" t="s">
        <v>9</v>
      </c>
      <c r="E6" s="7">
        <v>34761</v>
      </c>
      <c r="F6" s="2"/>
    </row>
    <row r="8" spans="3:6" x14ac:dyDescent="0.7">
      <c r="C8" s="8" t="s">
        <v>60</v>
      </c>
    </row>
    <row r="9" spans="3:6" x14ac:dyDescent="0.7">
      <c r="E9" s="1" t="s">
        <v>57</v>
      </c>
      <c r="F9" s="1">
        <v>29</v>
      </c>
    </row>
    <row r="10" spans="3:6" x14ac:dyDescent="0.7">
      <c r="E10" s="1" t="s">
        <v>58</v>
      </c>
      <c r="F10" s="1">
        <v>30</v>
      </c>
    </row>
    <row r="11" spans="3:6" x14ac:dyDescent="0.7">
      <c r="E11" s="1" t="s">
        <v>59</v>
      </c>
      <c r="F11" s="1">
        <v>31</v>
      </c>
    </row>
    <row r="12" spans="3:6" x14ac:dyDescent="0.7">
      <c r="F12" s="9" t="s">
        <v>61</v>
      </c>
    </row>
    <row r="13" spans="3:6" x14ac:dyDescent="0.7">
      <c r="F13" s="10" t="s">
        <v>61</v>
      </c>
    </row>
    <row r="14" spans="3:6" x14ac:dyDescent="0.7">
      <c r="F14" s="10" t="s">
        <v>61</v>
      </c>
    </row>
  </sheetData>
  <phoneticPr fontId="2"/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2EF784-2D10-448B-B19C-9A6775F1BD6F}">
  <dimension ref="C5:F14"/>
  <sheetViews>
    <sheetView workbookViewId="0">
      <selection activeCell="F6" sqref="F6"/>
    </sheetView>
  </sheetViews>
  <sheetFormatPr defaultColWidth="9.0625" defaultRowHeight="17.649999999999999" x14ac:dyDescent="0.7"/>
  <cols>
    <col min="1" max="2" width="9.0625" style="1"/>
    <col min="3" max="3" width="4.125" style="6" bestFit="1" customWidth="1"/>
    <col min="4" max="6" width="12" style="1" bestFit="1" customWidth="1"/>
    <col min="7" max="16384" width="9.0625" style="1"/>
  </cols>
  <sheetData>
    <row r="5" spans="3:6" x14ac:dyDescent="0.7">
      <c r="C5" s="3" t="s">
        <v>7</v>
      </c>
      <c r="D5" s="3" t="s">
        <v>23</v>
      </c>
      <c r="E5" s="3" t="s">
        <v>31</v>
      </c>
      <c r="F5" s="3" t="s">
        <v>24</v>
      </c>
    </row>
    <row r="6" spans="3:6" x14ac:dyDescent="0.7">
      <c r="C6" s="2">
        <v>1</v>
      </c>
      <c r="D6" s="4" t="s">
        <v>9</v>
      </c>
      <c r="E6" s="7">
        <v>34761</v>
      </c>
      <c r="F6" s="2">
        <f>DATEDIF(E6,"2024/3/3","Y")</f>
        <v>29</v>
      </c>
    </row>
    <row r="8" spans="3:6" x14ac:dyDescent="0.7">
      <c r="C8" s="8" t="s">
        <v>60</v>
      </c>
    </row>
    <row r="9" spans="3:6" x14ac:dyDescent="0.7">
      <c r="E9" s="1" t="s">
        <v>57</v>
      </c>
      <c r="F9" s="1">
        <v>29</v>
      </c>
    </row>
    <row r="10" spans="3:6" x14ac:dyDescent="0.7">
      <c r="E10" s="1" t="s">
        <v>58</v>
      </c>
      <c r="F10" s="1">
        <v>30</v>
      </c>
    </row>
    <row r="11" spans="3:6" x14ac:dyDescent="0.7">
      <c r="E11" s="1" t="s">
        <v>59</v>
      </c>
      <c r="F11" s="1">
        <v>31</v>
      </c>
    </row>
    <row r="12" spans="3:6" x14ac:dyDescent="0.7">
      <c r="F12" s="9" t="s">
        <v>61</v>
      </c>
    </row>
    <row r="13" spans="3:6" x14ac:dyDescent="0.7">
      <c r="F13" s="10" t="s">
        <v>61</v>
      </c>
    </row>
    <row r="14" spans="3:6" x14ac:dyDescent="0.7">
      <c r="F14" s="10" t="s">
        <v>61</v>
      </c>
    </row>
  </sheetData>
  <phoneticPr fontId="2"/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64F91A-DD93-4169-9975-D9A495890264}">
  <dimension ref="C5:E6"/>
  <sheetViews>
    <sheetView workbookViewId="0">
      <selection activeCell="E6" sqref="E6"/>
    </sheetView>
  </sheetViews>
  <sheetFormatPr defaultColWidth="9.0625" defaultRowHeight="17.649999999999999" x14ac:dyDescent="0.7"/>
  <cols>
    <col min="1" max="2" width="9.0625" style="1"/>
    <col min="3" max="3" width="4.125" style="6" bestFit="1" customWidth="1"/>
    <col min="4" max="4" width="12" style="1" bestFit="1" customWidth="1"/>
    <col min="5" max="5" width="27.3125" style="1" customWidth="1"/>
    <col min="6" max="16384" width="9.0625" style="1"/>
  </cols>
  <sheetData>
    <row r="5" spans="3:5" x14ac:dyDescent="0.7">
      <c r="C5" s="3" t="s">
        <v>7</v>
      </c>
      <c r="D5" s="3" t="s">
        <v>23</v>
      </c>
      <c r="E5" s="3" t="s">
        <v>32</v>
      </c>
    </row>
    <row r="6" spans="3:5" x14ac:dyDescent="0.7">
      <c r="C6" s="2">
        <v>1</v>
      </c>
      <c r="D6" s="4" t="s">
        <v>9</v>
      </c>
      <c r="E6" s="4"/>
    </row>
  </sheetData>
  <phoneticPr fontId="2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315DD6-C30C-45C6-8E60-68F5044F032F}">
  <dimension ref="C5:E6"/>
  <sheetViews>
    <sheetView workbookViewId="0">
      <selection activeCell="E6" sqref="E6"/>
    </sheetView>
  </sheetViews>
  <sheetFormatPr defaultColWidth="9.0625" defaultRowHeight="17.649999999999999" x14ac:dyDescent="0.7"/>
  <cols>
    <col min="1" max="2" width="9.0625" style="1"/>
    <col min="3" max="3" width="4.125" style="6" bestFit="1" customWidth="1"/>
    <col min="4" max="4" width="12" style="1" bestFit="1" customWidth="1"/>
    <col min="5" max="5" width="27.3125" style="1" customWidth="1"/>
    <col min="6" max="16384" width="9.0625" style="1"/>
  </cols>
  <sheetData>
    <row r="5" spans="3:5" x14ac:dyDescent="0.7">
      <c r="C5" s="3" t="s">
        <v>7</v>
      </c>
      <c r="D5" s="3" t="s">
        <v>23</v>
      </c>
      <c r="E5" s="3" t="s">
        <v>32</v>
      </c>
    </row>
    <row r="6" spans="3:5" x14ac:dyDescent="0.7">
      <c r="C6" s="2">
        <v>1</v>
      </c>
      <c r="D6" s="4" t="s">
        <v>9</v>
      </c>
      <c r="E6" s="4" t="str">
        <f>VLOOKUP(D6,名簿!B2:F11,5,FALSE)</f>
        <v>埼玉県さいたま市浦和区XXX</v>
      </c>
    </row>
  </sheetData>
  <phoneticPr fontId="2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5310DA-232E-49EF-B07C-138E8178A63A}">
  <dimension ref="A1:F11"/>
  <sheetViews>
    <sheetView workbookViewId="0">
      <selection activeCell="B2" sqref="B2"/>
    </sheetView>
  </sheetViews>
  <sheetFormatPr defaultRowHeight="17.649999999999999" x14ac:dyDescent="0.7"/>
  <cols>
    <col min="1" max="1" width="3.375" style="1" bestFit="1" customWidth="1"/>
    <col min="2" max="2" width="13" style="1" bestFit="1" customWidth="1"/>
    <col min="3" max="3" width="13" style="6" customWidth="1"/>
    <col min="4" max="4" width="11.25" style="1" customWidth="1"/>
    <col min="5" max="5" width="11.125" style="1" customWidth="1"/>
    <col min="6" max="6" width="29.9375" style="1" customWidth="1"/>
    <col min="7" max="16384" width="9" style="1"/>
  </cols>
  <sheetData>
    <row r="1" spans="1:6" x14ac:dyDescent="0.7">
      <c r="A1" s="3" t="s">
        <v>33</v>
      </c>
      <c r="B1" s="3" t="s">
        <v>23</v>
      </c>
      <c r="C1" s="3" t="s">
        <v>34</v>
      </c>
      <c r="D1" s="3" t="s">
        <v>24</v>
      </c>
      <c r="E1" s="3" t="s">
        <v>35</v>
      </c>
      <c r="F1" s="3" t="s">
        <v>32</v>
      </c>
    </row>
    <row r="2" spans="1:6" x14ac:dyDescent="0.7">
      <c r="A2" s="2">
        <v>1</v>
      </c>
      <c r="B2" s="4" t="s">
        <v>9</v>
      </c>
      <c r="C2" s="7">
        <v>34761</v>
      </c>
      <c r="D2" s="5">
        <f t="shared" ref="D2:D11" ca="1" si="0">DATEDIF(C2,TODAY(),"Y")</f>
        <v>29</v>
      </c>
      <c r="E2" s="4" t="s">
        <v>36</v>
      </c>
      <c r="F2" s="4" t="s">
        <v>37</v>
      </c>
    </row>
    <row r="3" spans="1:6" x14ac:dyDescent="0.7">
      <c r="A3" s="2">
        <v>2</v>
      </c>
      <c r="B3" s="4" t="s">
        <v>10</v>
      </c>
      <c r="C3" s="7">
        <v>38172</v>
      </c>
      <c r="D3" s="5">
        <f t="shared" ca="1" si="0"/>
        <v>19</v>
      </c>
      <c r="E3" s="4" t="s">
        <v>38</v>
      </c>
      <c r="F3" s="4" t="s">
        <v>39</v>
      </c>
    </row>
    <row r="4" spans="1:6" x14ac:dyDescent="0.7">
      <c r="A4" s="2">
        <v>3</v>
      </c>
      <c r="B4" s="4" t="s">
        <v>11</v>
      </c>
      <c r="C4" s="7">
        <v>38011</v>
      </c>
      <c r="D4" s="5">
        <f t="shared" ca="1" si="0"/>
        <v>20</v>
      </c>
      <c r="E4" s="4" t="s">
        <v>40</v>
      </c>
      <c r="F4" s="4" t="s">
        <v>41</v>
      </c>
    </row>
    <row r="5" spans="1:6" x14ac:dyDescent="0.7">
      <c r="A5" s="2">
        <v>4</v>
      </c>
      <c r="B5" s="4" t="s">
        <v>12</v>
      </c>
      <c r="C5" s="7">
        <v>33865</v>
      </c>
      <c r="D5" s="5">
        <f t="shared" ca="1" si="0"/>
        <v>31</v>
      </c>
      <c r="E5" s="4" t="s">
        <v>42</v>
      </c>
      <c r="F5" s="4" t="s">
        <v>43</v>
      </c>
    </row>
    <row r="6" spans="1:6" x14ac:dyDescent="0.7">
      <c r="A6" s="2">
        <v>5</v>
      </c>
      <c r="B6" s="4" t="s">
        <v>13</v>
      </c>
      <c r="C6" s="7">
        <v>34887</v>
      </c>
      <c r="D6" s="5">
        <f t="shared" ca="1" si="0"/>
        <v>28</v>
      </c>
      <c r="E6" s="4" t="s">
        <v>44</v>
      </c>
      <c r="F6" s="4" t="s">
        <v>45</v>
      </c>
    </row>
    <row r="7" spans="1:6" x14ac:dyDescent="0.7">
      <c r="A7" s="2">
        <v>6</v>
      </c>
      <c r="B7" s="4" t="s">
        <v>14</v>
      </c>
      <c r="C7" s="7">
        <v>36978</v>
      </c>
      <c r="D7" s="5">
        <f t="shared" ca="1" si="0"/>
        <v>22</v>
      </c>
      <c r="E7" s="4" t="s">
        <v>46</v>
      </c>
      <c r="F7" s="4" t="s">
        <v>47</v>
      </c>
    </row>
    <row r="8" spans="1:6" x14ac:dyDescent="0.7">
      <c r="A8" s="2">
        <v>7</v>
      </c>
      <c r="B8" s="4" t="s">
        <v>15</v>
      </c>
      <c r="C8" s="7">
        <v>32851</v>
      </c>
      <c r="D8" s="5">
        <f t="shared" ca="1" si="0"/>
        <v>34</v>
      </c>
      <c r="E8" s="4" t="s">
        <v>48</v>
      </c>
      <c r="F8" s="4" t="s">
        <v>49</v>
      </c>
    </row>
    <row r="9" spans="1:6" x14ac:dyDescent="0.7">
      <c r="A9" s="2">
        <v>8</v>
      </c>
      <c r="B9" s="4" t="s">
        <v>16</v>
      </c>
      <c r="C9" s="7">
        <v>35744</v>
      </c>
      <c r="D9" s="5">
        <f t="shared" ca="1" si="0"/>
        <v>26</v>
      </c>
      <c r="E9" s="4" t="s">
        <v>50</v>
      </c>
      <c r="F9" s="4" t="s">
        <v>51</v>
      </c>
    </row>
    <row r="10" spans="1:6" x14ac:dyDescent="0.7">
      <c r="A10" s="2">
        <v>9</v>
      </c>
      <c r="B10" s="4" t="s">
        <v>17</v>
      </c>
      <c r="C10" s="7">
        <v>38422</v>
      </c>
      <c r="D10" s="5">
        <f t="shared" ca="1" si="0"/>
        <v>19</v>
      </c>
      <c r="E10" s="4" t="s">
        <v>44</v>
      </c>
      <c r="F10" s="4" t="s">
        <v>45</v>
      </c>
    </row>
    <row r="11" spans="1:6" x14ac:dyDescent="0.7">
      <c r="A11" s="2">
        <v>10</v>
      </c>
      <c r="B11" s="4" t="s">
        <v>18</v>
      </c>
      <c r="C11" s="7">
        <v>33250</v>
      </c>
      <c r="D11" s="5">
        <f t="shared" ca="1" si="0"/>
        <v>33</v>
      </c>
      <c r="E11" s="4" t="s">
        <v>52</v>
      </c>
      <c r="F11" s="4" t="s">
        <v>53</v>
      </c>
    </row>
  </sheetData>
  <phoneticPr fontId="2"/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20F44-DF19-43DD-A33D-42B968DC5133}">
  <dimension ref="C5:E6"/>
  <sheetViews>
    <sheetView workbookViewId="0">
      <selection activeCell="E6" sqref="E6"/>
    </sheetView>
  </sheetViews>
  <sheetFormatPr defaultColWidth="9.0625" defaultRowHeight="17.649999999999999" x14ac:dyDescent="0.7"/>
  <cols>
    <col min="1" max="2" width="9.0625" style="1"/>
    <col min="3" max="3" width="4.125" style="6" bestFit="1" customWidth="1"/>
    <col min="4" max="4" width="12" style="1" bestFit="1" customWidth="1"/>
    <col min="5" max="5" width="27.3125" style="1" customWidth="1"/>
    <col min="6" max="16384" width="9.0625" style="1"/>
  </cols>
  <sheetData>
    <row r="5" spans="3:5" x14ac:dyDescent="0.7">
      <c r="C5" s="3" t="s">
        <v>7</v>
      </c>
      <c r="D5" s="3" t="s">
        <v>23</v>
      </c>
      <c r="E5" s="3" t="s">
        <v>32</v>
      </c>
    </row>
    <row r="6" spans="3:5" x14ac:dyDescent="0.7">
      <c r="C6" s="2">
        <v>1</v>
      </c>
      <c r="D6" s="4"/>
      <c r="E6" s="4" t="e">
        <f>VLOOKUP(D6,名簿!B2:F11,5,FALSE)</f>
        <v>#N/A</v>
      </c>
    </row>
  </sheetData>
  <phoneticPr fontId="2"/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669CE-2344-4439-9540-2C00E29944CC}">
  <dimension ref="C5:E6"/>
  <sheetViews>
    <sheetView workbookViewId="0">
      <selection activeCell="E6" sqref="E6"/>
    </sheetView>
  </sheetViews>
  <sheetFormatPr defaultColWidth="9.0625" defaultRowHeight="17.649999999999999" x14ac:dyDescent="0.7"/>
  <cols>
    <col min="1" max="2" width="9.0625" style="1"/>
    <col min="3" max="3" width="4.125" style="6" bestFit="1" customWidth="1"/>
    <col min="4" max="4" width="12" style="1" bestFit="1" customWidth="1"/>
    <col min="5" max="5" width="27.3125" style="1" customWidth="1"/>
    <col min="6" max="16384" width="9.0625" style="1"/>
  </cols>
  <sheetData>
    <row r="5" spans="3:5" x14ac:dyDescent="0.7">
      <c r="C5" s="3" t="s">
        <v>7</v>
      </c>
      <c r="D5" s="3" t="s">
        <v>23</v>
      </c>
      <c r="E5" s="3" t="s">
        <v>32</v>
      </c>
    </row>
    <row r="6" spans="3:5" x14ac:dyDescent="0.7">
      <c r="C6" s="2">
        <v>1</v>
      </c>
      <c r="D6" s="4"/>
      <c r="E6" s="4" t="str">
        <f>IFERROR(VLOOKUP(D6,名簿!B2:F11,5,FALSE),"")</f>
        <v/>
      </c>
    </row>
  </sheetData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E98D12-401B-4AA9-A2E3-16E76235CFE2}">
  <dimension ref="C5:G8"/>
  <sheetViews>
    <sheetView workbookViewId="0">
      <selection activeCell="G6" sqref="G6"/>
    </sheetView>
  </sheetViews>
  <sheetFormatPr defaultRowHeight="17.649999999999999" x14ac:dyDescent="0.7"/>
  <cols>
    <col min="1" max="16384" width="9" style="1"/>
  </cols>
  <sheetData>
    <row r="5" spans="3:7" x14ac:dyDescent="0.7">
      <c r="C5" s="3"/>
      <c r="D5" s="3" t="s">
        <v>6</v>
      </c>
      <c r="E5" s="3" t="s">
        <v>5</v>
      </c>
      <c r="F5" s="3" t="s">
        <v>4</v>
      </c>
      <c r="G5" s="3" t="s">
        <v>3</v>
      </c>
    </row>
    <row r="6" spans="3:7" x14ac:dyDescent="0.7">
      <c r="C6" s="2" t="s">
        <v>2</v>
      </c>
      <c r="D6" s="2">
        <v>80</v>
      </c>
      <c r="E6" s="2">
        <v>92</v>
      </c>
      <c r="F6" s="2">
        <v>88</v>
      </c>
      <c r="G6" s="2">
        <f>SUM(D6:F6)</f>
        <v>260</v>
      </c>
    </row>
    <row r="7" spans="3:7" x14ac:dyDescent="0.7">
      <c r="C7" s="2" t="s">
        <v>1</v>
      </c>
      <c r="D7" s="2">
        <v>76</v>
      </c>
      <c r="E7" s="2">
        <v>88</v>
      </c>
      <c r="F7" s="2">
        <v>76</v>
      </c>
      <c r="G7" s="2">
        <f t="shared" ref="G7:G8" si="0">SUM(D7:F7)</f>
        <v>240</v>
      </c>
    </row>
    <row r="8" spans="3:7" x14ac:dyDescent="0.7">
      <c r="C8" s="2" t="s">
        <v>0</v>
      </c>
      <c r="D8" s="2">
        <v>56</v>
      </c>
      <c r="E8" s="2">
        <v>97</v>
      </c>
      <c r="F8" s="2">
        <v>67</v>
      </c>
      <c r="G8" s="2">
        <f t="shared" si="0"/>
        <v>220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3ED7B-77F9-4978-BB1E-D2E1EECDAE61}">
  <dimension ref="C5:D15"/>
  <sheetViews>
    <sheetView workbookViewId="0">
      <selection activeCell="C6" sqref="C6"/>
    </sheetView>
  </sheetViews>
  <sheetFormatPr defaultColWidth="9" defaultRowHeight="17.649999999999999" x14ac:dyDescent="0.7"/>
  <cols>
    <col min="1" max="3" width="9" style="1"/>
    <col min="4" max="4" width="12" style="1" bestFit="1" customWidth="1"/>
    <col min="5" max="16384" width="9" style="1"/>
  </cols>
  <sheetData>
    <row r="5" spans="3:4" x14ac:dyDescent="0.7">
      <c r="C5" s="3" t="s">
        <v>7</v>
      </c>
      <c r="D5" s="3" t="s">
        <v>8</v>
      </c>
    </row>
    <row r="6" spans="3:4" x14ac:dyDescent="0.7">
      <c r="C6" s="2"/>
      <c r="D6" s="2" t="s">
        <v>9</v>
      </c>
    </row>
    <row r="7" spans="3:4" x14ac:dyDescent="0.7">
      <c r="C7" s="2"/>
      <c r="D7" s="2" t="s">
        <v>10</v>
      </c>
    </row>
    <row r="8" spans="3:4" x14ac:dyDescent="0.7">
      <c r="C8" s="2"/>
      <c r="D8" s="2" t="s">
        <v>11</v>
      </c>
    </row>
    <row r="9" spans="3:4" x14ac:dyDescent="0.7">
      <c r="C9" s="2"/>
      <c r="D9" s="2" t="s">
        <v>12</v>
      </c>
    </row>
    <row r="10" spans="3:4" x14ac:dyDescent="0.7">
      <c r="C10" s="2"/>
      <c r="D10" s="2" t="s">
        <v>13</v>
      </c>
    </row>
    <row r="11" spans="3:4" x14ac:dyDescent="0.7">
      <c r="C11" s="2"/>
      <c r="D11" s="2" t="s">
        <v>14</v>
      </c>
    </row>
    <row r="12" spans="3:4" x14ac:dyDescent="0.7">
      <c r="C12" s="2"/>
      <c r="D12" s="2" t="s">
        <v>15</v>
      </c>
    </row>
    <row r="13" spans="3:4" x14ac:dyDescent="0.7">
      <c r="C13" s="2"/>
      <c r="D13" s="2" t="s">
        <v>16</v>
      </c>
    </row>
    <row r="14" spans="3:4" x14ac:dyDescent="0.7">
      <c r="C14" s="2"/>
      <c r="D14" s="2" t="s">
        <v>17</v>
      </c>
    </row>
    <row r="15" spans="3:4" x14ac:dyDescent="0.7">
      <c r="C15" s="2"/>
      <c r="D15" s="2" t="s">
        <v>18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8CF20-A061-402C-B2D9-8BF9BF409984}">
  <dimension ref="C5:D15"/>
  <sheetViews>
    <sheetView workbookViewId="0">
      <selection activeCell="C6" sqref="C6"/>
    </sheetView>
  </sheetViews>
  <sheetFormatPr defaultColWidth="9" defaultRowHeight="17.649999999999999" x14ac:dyDescent="0.7"/>
  <cols>
    <col min="1" max="3" width="9" style="1"/>
    <col min="4" max="4" width="12" style="1" bestFit="1" customWidth="1"/>
    <col min="5" max="16384" width="9" style="1"/>
  </cols>
  <sheetData>
    <row r="5" spans="3:4" x14ac:dyDescent="0.7">
      <c r="C5" s="3" t="s">
        <v>7</v>
      </c>
      <c r="D5" s="3" t="s">
        <v>8</v>
      </c>
    </row>
    <row r="6" spans="3:4" x14ac:dyDescent="0.7">
      <c r="C6" s="2">
        <f>ROW()-5</f>
        <v>1</v>
      </c>
      <c r="D6" s="2" t="s">
        <v>9</v>
      </c>
    </row>
    <row r="7" spans="3:4" x14ac:dyDescent="0.7">
      <c r="C7" s="2">
        <f t="shared" ref="C7:C15" si="0">ROW()-5</f>
        <v>2</v>
      </c>
      <c r="D7" s="2" t="s">
        <v>10</v>
      </c>
    </row>
    <row r="8" spans="3:4" x14ac:dyDescent="0.7">
      <c r="C8" s="2">
        <f t="shared" si="0"/>
        <v>3</v>
      </c>
      <c r="D8" s="2" t="s">
        <v>11</v>
      </c>
    </row>
    <row r="9" spans="3:4" x14ac:dyDescent="0.7">
      <c r="C9" s="2">
        <f t="shared" si="0"/>
        <v>4</v>
      </c>
      <c r="D9" s="2" t="s">
        <v>12</v>
      </c>
    </row>
    <row r="10" spans="3:4" x14ac:dyDescent="0.7">
      <c r="C10" s="2">
        <f t="shared" si="0"/>
        <v>5</v>
      </c>
      <c r="D10" s="2" t="s">
        <v>13</v>
      </c>
    </row>
    <row r="11" spans="3:4" x14ac:dyDescent="0.7">
      <c r="C11" s="2">
        <f t="shared" si="0"/>
        <v>6</v>
      </c>
      <c r="D11" s="2" t="s">
        <v>14</v>
      </c>
    </row>
    <row r="12" spans="3:4" x14ac:dyDescent="0.7">
      <c r="C12" s="2">
        <f t="shared" si="0"/>
        <v>7</v>
      </c>
      <c r="D12" s="2" t="s">
        <v>15</v>
      </c>
    </row>
    <row r="13" spans="3:4" x14ac:dyDescent="0.7">
      <c r="C13" s="2">
        <f t="shared" si="0"/>
        <v>8</v>
      </c>
      <c r="D13" s="2" t="s">
        <v>16</v>
      </c>
    </row>
    <row r="14" spans="3:4" x14ac:dyDescent="0.7">
      <c r="C14" s="2">
        <f t="shared" si="0"/>
        <v>9</v>
      </c>
      <c r="D14" s="2" t="s">
        <v>17</v>
      </c>
    </row>
    <row r="15" spans="3:4" x14ac:dyDescent="0.7">
      <c r="C15" s="2">
        <f t="shared" si="0"/>
        <v>10</v>
      </c>
      <c r="D15" s="2" t="s">
        <v>18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E50AD-3FF2-4978-89BB-43BD44015E28}">
  <dimension ref="B5:C5"/>
  <sheetViews>
    <sheetView workbookViewId="0">
      <selection activeCell="D5" sqref="D5"/>
    </sheetView>
  </sheetViews>
  <sheetFormatPr defaultRowHeight="17.649999999999999" x14ac:dyDescent="0.7"/>
  <sheetData>
    <row r="5" spans="2:3" x14ac:dyDescent="0.7">
      <c r="B5" t="s">
        <v>54</v>
      </c>
      <c r="C5">
        <v>54.320999999999998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D857C3-41D0-4720-9865-7AA5B19B8D0A}">
  <dimension ref="B5:D5"/>
  <sheetViews>
    <sheetView workbookViewId="0">
      <selection activeCell="D5" sqref="D5"/>
    </sheetView>
  </sheetViews>
  <sheetFormatPr defaultRowHeight="17.649999999999999" x14ac:dyDescent="0.7"/>
  <sheetData>
    <row r="5" spans="2:4" x14ac:dyDescent="0.7">
      <c r="B5" t="s">
        <v>54</v>
      </c>
      <c r="C5">
        <v>54.320999999999998</v>
      </c>
      <c r="D5">
        <f>ROUND(C5,1)</f>
        <v>54.3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ECC5F-8826-4A74-96A8-AEA13E7489EF}">
  <dimension ref="B5:D7"/>
  <sheetViews>
    <sheetView workbookViewId="0">
      <selection activeCell="D6" sqref="D6"/>
    </sheetView>
  </sheetViews>
  <sheetFormatPr defaultRowHeight="17.649999999999999" x14ac:dyDescent="0.7"/>
  <sheetData>
    <row r="5" spans="2:4" x14ac:dyDescent="0.7">
      <c r="B5" t="s">
        <v>54</v>
      </c>
      <c r="C5">
        <v>54.320999999999998</v>
      </c>
      <c r="D5">
        <f>ROUND(C5,1)</f>
        <v>54.3</v>
      </c>
    </row>
    <row r="6" spans="2:4" x14ac:dyDescent="0.7">
      <c r="B6" t="s">
        <v>55</v>
      </c>
      <c r="C6">
        <v>55.320999999999998</v>
      </c>
    </row>
    <row r="7" spans="2:4" x14ac:dyDescent="0.7">
      <c r="B7" t="s">
        <v>56</v>
      </c>
      <c r="C7">
        <v>56.320999999999998</v>
      </c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171EFD-F11C-4F02-B737-6BA6CBA8F593}">
  <dimension ref="B5:D7"/>
  <sheetViews>
    <sheetView workbookViewId="0">
      <selection activeCell="D6" sqref="D6"/>
    </sheetView>
  </sheetViews>
  <sheetFormatPr defaultRowHeight="17.649999999999999" x14ac:dyDescent="0.7"/>
  <sheetData>
    <row r="5" spans="2:4" x14ac:dyDescent="0.7">
      <c r="B5" t="s">
        <v>54</v>
      </c>
      <c r="C5">
        <v>54.320999999999998</v>
      </c>
      <c r="D5">
        <f>ROUND(C5,1)</f>
        <v>54.3</v>
      </c>
    </row>
    <row r="6" spans="2:4" x14ac:dyDescent="0.7">
      <c r="B6" t="s">
        <v>55</v>
      </c>
      <c r="C6">
        <v>55.320999999999998</v>
      </c>
      <c r="D6">
        <f>ROUNDUP(C6,1)</f>
        <v>55.4</v>
      </c>
    </row>
    <row r="7" spans="2:4" x14ac:dyDescent="0.7">
      <c r="B7" t="s">
        <v>56</v>
      </c>
      <c r="C7">
        <v>56.320999999999998</v>
      </c>
      <c r="D7">
        <f>ROUNDDOWN(C7,1)</f>
        <v>56.3</v>
      </c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DF21C-48F4-4C57-A6AD-D88FCE6C6F59}">
  <dimension ref="C5:G8"/>
  <sheetViews>
    <sheetView workbookViewId="0">
      <selection activeCell="G6" sqref="G6"/>
    </sheetView>
  </sheetViews>
  <sheetFormatPr defaultColWidth="9" defaultRowHeight="17.649999999999999" x14ac:dyDescent="0.7"/>
  <cols>
    <col min="1" max="16384" width="9" style="1"/>
  </cols>
  <sheetData>
    <row r="5" spans="3:7" x14ac:dyDescent="0.7">
      <c r="C5" s="3"/>
      <c r="D5" s="3" t="s">
        <v>19</v>
      </c>
      <c r="E5" s="3" t="s">
        <v>20</v>
      </c>
      <c r="F5" s="3" t="s">
        <v>21</v>
      </c>
      <c r="G5" s="3" t="s">
        <v>22</v>
      </c>
    </row>
    <row r="6" spans="3:7" x14ac:dyDescent="0.7">
      <c r="C6" s="2" t="s">
        <v>2</v>
      </c>
      <c r="D6" s="2">
        <v>10</v>
      </c>
      <c r="E6" s="2">
        <v>7</v>
      </c>
      <c r="F6" s="2">
        <v>3</v>
      </c>
      <c r="G6" s="2"/>
    </row>
    <row r="7" spans="3:7" x14ac:dyDescent="0.7">
      <c r="C7" s="2" t="s">
        <v>1</v>
      </c>
      <c r="D7" s="2">
        <v>10</v>
      </c>
      <c r="E7" s="2">
        <v>6</v>
      </c>
      <c r="F7" s="2">
        <v>4</v>
      </c>
      <c r="G7" s="2"/>
    </row>
    <row r="8" spans="3:7" x14ac:dyDescent="0.7">
      <c r="C8" s="2" t="s">
        <v>0</v>
      </c>
      <c r="D8" s="2">
        <v>10</v>
      </c>
      <c r="E8" s="2">
        <v>8</v>
      </c>
      <c r="F8" s="2">
        <v>2</v>
      </c>
      <c r="G8" s="2"/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19</vt:i4>
      </vt:variant>
    </vt:vector>
  </HeadingPairs>
  <TitlesOfParts>
    <vt:vector size="19" baseType="lpstr">
      <vt:lpstr>P99</vt:lpstr>
      <vt:lpstr>P99A</vt:lpstr>
      <vt:lpstr>P100</vt:lpstr>
      <vt:lpstr>P100A</vt:lpstr>
      <vt:lpstr>P101</vt:lpstr>
      <vt:lpstr>P101A</vt:lpstr>
      <vt:lpstr>P101Column</vt:lpstr>
      <vt:lpstr>P101ColumnA</vt:lpstr>
      <vt:lpstr>P102-103</vt:lpstr>
      <vt:lpstr>P102-103A</vt:lpstr>
      <vt:lpstr>P104-105</vt:lpstr>
      <vt:lpstr>P104-105A</vt:lpstr>
      <vt:lpstr>P106-107</vt:lpstr>
      <vt:lpstr>P106-107A</vt:lpstr>
      <vt:lpstr>P108-109</vt:lpstr>
      <vt:lpstr>P108-109A</vt:lpstr>
      <vt:lpstr>名簿</vt:lpstr>
      <vt:lpstr>P110-111</vt:lpstr>
      <vt:lpstr>P110-111A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ひろこ 大林</dc:creator>
  <cp:lastModifiedBy>ひろこ 大林</cp:lastModifiedBy>
  <dcterms:created xsi:type="dcterms:W3CDTF">2024-03-11T05:10:46Z</dcterms:created>
  <dcterms:modified xsi:type="dcterms:W3CDTF">2024-03-12T23:19:18Z</dcterms:modified>
</cp:coreProperties>
</file>