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Excel Python統計\"/>
    </mc:Choice>
  </mc:AlternateContent>
  <xr:revisionPtr revIDLastSave="0" documentId="13_ncr:1_{00A582B0-3FB4-4CBF-AC7B-5B697C65EE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4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" i="9" l="1"/>
  <c r="N4" i="9"/>
  <c r="N10" i="9"/>
  <c r="N5" i="9"/>
  <c r="D15" i="9" l="1"/>
  <c r="D16" i="9" s="1"/>
  <c r="D17" i="9" s="1"/>
  <c r="H17" i="9" s="1"/>
</calcChain>
</file>

<file path=xl/sharedStrings.xml><?xml version="1.0" encoding="utf-8"?>
<sst xmlns="http://schemas.openxmlformats.org/spreadsheetml/2006/main" count="13" uniqueCount="12">
  <si>
    <t>採択・棄却</t>
    <rPh sb="0" eb="2">
      <t>サイタク</t>
    </rPh>
    <rPh sb="3" eb="5">
      <t>キキャク</t>
    </rPh>
    <phoneticPr fontId="1"/>
  </si>
  <si>
    <t>母比率の差の検定</t>
    <rPh sb="0" eb="1">
      <t>ハハ</t>
    </rPh>
    <rPh sb="1" eb="3">
      <t>ヒリツ</t>
    </rPh>
    <rPh sb="4" eb="5">
      <t>サ</t>
    </rPh>
    <rPh sb="6" eb="8">
      <t>ケンテイ</t>
    </rPh>
    <phoneticPr fontId="1"/>
  </si>
  <si>
    <t>Z</t>
    <phoneticPr fontId="1"/>
  </si>
  <si>
    <r>
      <t>Z</t>
    </r>
    <r>
      <rPr>
        <sz val="11"/>
        <color indexed="8"/>
        <rFont val="ＭＳ Ｐ明朝"/>
        <family val="1"/>
        <charset val="128"/>
      </rPr>
      <t>の分母</t>
    </r>
    <rPh sb="2" eb="4">
      <t>ブンボ</t>
    </rPh>
    <phoneticPr fontId="1"/>
  </si>
  <si>
    <t>〔東京の標本〕</t>
    <rPh sb="1" eb="3">
      <t>トウキョウ</t>
    </rPh>
    <rPh sb="4" eb="6">
      <t>ヒョウホン</t>
    </rPh>
    <phoneticPr fontId="6"/>
  </si>
  <si>
    <t>〔沖縄の標本〕</t>
    <rPh sb="1" eb="3">
      <t>オキナワ</t>
    </rPh>
    <rPh sb="4" eb="6">
      <t>ヒョウホン</t>
    </rPh>
    <phoneticPr fontId="6"/>
  </si>
  <si>
    <r>
      <t>東京</t>
    </r>
    <r>
      <rPr>
        <i/>
        <sz val="11"/>
        <color indexed="8"/>
        <rFont val="Times New Roman"/>
        <family val="1"/>
      </rPr>
      <t>p</t>
    </r>
    <r>
      <rPr>
        <i/>
        <vertAlign val="subscript"/>
        <sz val="11"/>
        <color indexed="8"/>
        <rFont val="Times New Roman"/>
        <family val="1"/>
      </rPr>
      <t>A</t>
    </r>
    <rPh sb="0" eb="2">
      <t>トウキョウ</t>
    </rPh>
    <phoneticPr fontId="3"/>
  </si>
  <si>
    <r>
      <t>沖縄</t>
    </r>
    <r>
      <rPr>
        <i/>
        <sz val="10"/>
        <color indexed="8"/>
        <rFont val="Times New Roman"/>
        <family val="1"/>
      </rPr>
      <t>p</t>
    </r>
    <r>
      <rPr>
        <i/>
        <vertAlign val="subscript"/>
        <sz val="10"/>
        <color indexed="8"/>
        <rFont val="Times New Roman"/>
        <family val="1"/>
      </rPr>
      <t>B</t>
    </r>
    <rPh sb="0" eb="2">
      <t>オキナワ</t>
    </rPh>
    <phoneticPr fontId="3"/>
  </si>
  <si>
    <t>有意水準</t>
    <rPh sb="0" eb="2">
      <t>ユウイ</t>
    </rPh>
    <rPh sb="2" eb="4">
      <t>スイジュン</t>
    </rPh>
    <phoneticPr fontId="1"/>
  </si>
  <si>
    <t>Z値</t>
    <rPh sb="1" eb="2">
      <t>チ</t>
    </rPh>
    <phoneticPr fontId="6"/>
  </si>
  <si>
    <t>大きさ</t>
    <phoneticPr fontId="6"/>
  </si>
  <si>
    <t>棄却域端点</t>
    <rPh sb="0" eb="2">
      <t>キキャク</t>
    </rPh>
    <rPh sb="2" eb="3">
      <t>イキ</t>
    </rPh>
    <rPh sb="3" eb="5">
      <t>タンテン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</si>
</sst>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0_ "/>
    <numFmt numFmtId="183" formatCode="0_ 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sz val="6"/>
      <name val="ＭＳ Ｐゴシック"/>
      <family val="3"/>
      <charset val="128"/>
    </font>
    <font>
      <i/>
      <vertAlign val="subscript"/>
      <sz val="11"/>
      <color indexed="8"/>
      <name val="Times New Roman"/>
      <family val="1"/>
    </font>
    <font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i/>
      <sz val="10"/>
      <color indexed="8"/>
      <name val="Times New Roman"/>
      <family val="1"/>
    </font>
    <font>
      <i/>
      <vertAlign val="subscript"/>
      <sz val="10"/>
      <color indexed="8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177" fontId="0" fillId="0" borderId="1" xfId="0" applyNumberFormat="1" applyBorder="1" applyAlignment="1">
      <alignment vertical="center" shrinkToFit="1"/>
    </xf>
    <xf numFmtId="0" fontId="0" fillId="0" borderId="1" xfId="0" applyNumberFormat="1" applyBorder="1" applyAlignment="1">
      <alignment horizontal="center" vertical="center" shrinkToFit="1"/>
    </xf>
    <xf numFmtId="177" fontId="0" fillId="0" borderId="1" xfId="0" quotePrefix="1" applyNumberFormat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9" fontId="0" fillId="3" borderId="1" xfId="0" applyNumberForma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177" fontId="0" fillId="2" borderId="1" xfId="0" applyNumberFormat="1" applyFill="1" applyBorder="1" applyAlignment="1">
      <alignment vertical="center"/>
    </xf>
    <xf numFmtId="177" fontId="0" fillId="2" borderId="1" xfId="0" applyNumberFormat="1" applyFill="1" applyBorder="1">
      <alignment vertical="center"/>
    </xf>
    <xf numFmtId="0" fontId="0" fillId="0" borderId="0" xfId="0" applyFo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183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323850</xdr:colOff>
          <xdr:row>14</xdr:row>
          <xdr:rowOff>0</xdr:rowOff>
        </xdr:from>
        <xdr:to>
          <xdr:col>2</xdr:col>
          <xdr:colOff>85725</xdr:colOff>
          <xdr:row>14</xdr:row>
          <xdr:rowOff>190500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2EA116E7-B5F1-89BC-C77B-866FD1B880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9"/>
  <sheetViews>
    <sheetView tabSelected="1" zoomScaleNormal="100" workbookViewId="0">
      <selection activeCell="Y15" sqref="Y15"/>
    </sheetView>
  </sheetViews>
  <sheetFormatPr defaultRowHeight="13.5" x14ac:dyDescent="0.15"/>
  <cols>
    <col min="1" max="1" width="2.25" customWidth="1"/>
    <col min="2" max="11" width="5" customWidth="1"/>
    <col min="12" max="12" width="2.625" customWidth="1"/>
    <col min="13" max="13" width="7.625" customWidth="1"/>
    <col min="14" max="14" width="5.875" customWidth="1"/>
    <col min="15" max="17" width="8.125" customWidth="1"/>
    <col min="18" max="18" width="10" customWidth="1"/>
    <col min="19" max="19" width="9.375" customWidth="1"/>
  </cols>
  <sheetData>
    <row r="1" spans="2:14" ht="18.75" customHeight="1" x14ac:dyDescent="0.15">
      <c r="B1" s="10" t="s">
        <v>1</v>
      </c>
    </row>
    <row r="2" spans="2:14" ht="15" customHeight="1" x14ac:dyDescent="0.15">
      <c r="B2" s="15" t="s">
        <v>8</v>
      </c>
      <c r="C2" s="16"/>
      <c r="D2" s="5">
        <v>0.05</v>
      </c>
    </row>
    <row r="3" spans="2:14" ht="16.5" customHeight="1" x14ac:dyDescent="0.15">
      <c r="B3" t="s">
        <v>4</v>
      </c>
    </row>
    <row r="4" spans="2:14" ht="15" customHeight="1" x14ac:dyDescent="0.15">
      <c r="B4" s="2">
        <v>0</v>
      </c>
      <c r="C4" s="2">
        <v>0</v>
      </c>
      <c r="D4" s="2">
        <v>1</v>
      </c>
      <c r="E4" s="2">
        <v>1</v>
      </c>
      <c r="F4" s="2">
        <v>0</v>
      </c>
      <c r="G4" s="2">
        <v>1</v>
      </c>
      <c r="H4" s="2">
        <v>1</v>
      </c>
      <c r="I4" s="2">
        <v>1</v>
      </c>
      <c r="J4" s="2">
        <v>1</v>
      </c>
      <c r="K4" s="2">
        <v>1</v>
      </c>
      <c r="M4" s="4" t="s">
        <v>10</v>
      </c>
      <c r="N4" s="20">
        <f>COUNT(B4:K7)</f>
        <v>35</v>
      </c>
    </row>
    <row r="5" spans="2:14" ht="15" customHeight="1" x14ac:dyDescent="0.15">
      <c r="B5" s="2">
        <v>1</v>
      </c>
      <c r="C5" s="2">
        <v>0</v>
      </c>
      <c r="D5" s="2">
        <v>1</v>
      </c>
      <c r="E5" s="2">
        <v>0</v>
      </c>
      <c r="F5" s="2">
        <v>1</v>
      </c>
      <c r="G5" s="2">
        <v>0</v>
      </c>
      <c r="H5" s="2">
        <v>0</v>
      </c>
      <c r="I5" s="2">
        <v>1</v>
      </c>
      <c r="J5" s="2">
        <v>0</v>
      </c>
      <c r="K5" s="2">
        <v>1</v>
      </c>
      <c r="M5" s="6" t="s">
        <v>6</v>
      </c>
      <c r="N5" s="1">
        <f>AVERAGE(B4:K7)</f>
        <v>0.51428571428571423</v>
      </c>
    </row>
    <row r="6" spans="2:14" ht="15" customHeight="1" x14ac:dyDescent="0.15">
      <c r="B6" s="2">
        <v>0</v>
      </c>
      <c r="C6" s="2">
        <v>0</v>
      </c>
      <c r="D6" s="2">
        <v>1</v>
      </c>
      <c r="E6" s="2">
        <v>0</v>
      </c>
      <c r="F6" s="2">
        <v>0</v>
      </c>
      <c r="G6" s="2">
        <v>0</v>
      </c>
      <c r="H6" s="2">
        <v>0</v>
      </c>
      <c r="I6" s="2">
        <v>1</v>
      </c>
      <c r="J6" s="2">
        <v>0</v>
      </c>
      <c r="K6" s="2">
        <v>1</v>
      </c>
    </row>
    <row r="7" spans="2:14" ht="15" customHeight="1" x14ac:dyDescent="0.15">
      <c r="B7" s="2">
        <v>0</v>
      </c>
      <c r="C7" s="2">
        <v>0</v>
      </c>
      <c r="D7" s="2">
        <v>1</v>
      </c>
      <c r="E7" s="2">
        <v>1</v>
      </c>
      <c r="F7" s="2">
        <v>1</v>
      </c>
    </row>
    <row r="8" spans="2:14" x14ac:dyDescent="0.15">
      <c r="B8" t="s">
        <v>5</v>
      </c>
    </row>
    <row r="9" spans="2:14" x14ac:dyDescent="0.15">
      <c r="B9" s="2">
        <v>1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1</v>
      </c>
      <c r="M9" s="4" t="s">
        <v>10</v>
      </c>
      <c r="N9" s="20">
        <f>COUNT(B9:K11)</f>
        <v>30</v>
      </c>
    </row>
    <row r="10" spans="2:14" ht="14.25" x14ac:dyDescent="0.15">
      <c r="B10" s="2">
        <v>0</v>
      </c>
      <c r="C10" s="2">
        <v>1</v>
      </c>
      <c r="D10" s="2">
        <v>0</v>
      </c>
      <c r="E10" s="2">
        <v>0</v>
      </c>
      <c r="F10" s="2">
        <v>1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M10" s="6" t="s">
        <v>7</v>
      </c>
      <c r="N10" s="1">
        <f>AVERAGE(B9:K11)</f>
        <v>0.23333333333333334</v>
      </c>
    </row>
    <row r="11" spans="2:14" x14ac:dyDescent="0.15">
      <c r="B11" s="2">
        <v>1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1</v>
      </c>
      <c r="K11" s="2">
        <v>1</v>
      </c>
    </row>
    <row r="13" spans="2:14" ht="16.5" customHeight="1" x14ac:dyDescent="0.15">
      <c r="B13" s="18" t="s">
        <v>11</v>
      </c>
      <c r="C13" s="19"/>
      <c r="D13" s="8">
        <v>1.96</v>
      </c>
    </row>
    <row r="14" spans="2:14" ht="16.5" customHeight="1" x14ac:dyDescent="0.15">
      <c r="B14" t="s">
        <v>9</v>
      </c>
    </row>
    <row r="15" spans="2:14" ht="16.5" customHeight="1" x14ac:dyDescent="0.15">
      <c r="B15" s="17"/>
      <c r="C15" s="12"/>
      <c r="D15" s="1">
        <f>(N4*N5+N9*N10)/(N4+N9)</f>
        <v>0.38461538461538464</v>
      </c>
    </row>
    <row r="16" spans="2:14" ht="16.5" customHeight="1" thickBot="1" x14ac:dyDescent="0.2">
      <c r="B16" s="11" t="s">
        <v>3</v>
      </c>
      <c r="C16" s="12"/>
      <c r="D16" s="3">
        <f>SQRT(D15*(1-D15)*(1/N4+1/N9))</f>
        <v>0.12104550653376049</v>
      </c>
    </row>
    <row r="17" spans="2:8" ht="16.5" customHeight="1" thickBot="1" x14ac:dyDescent="0.2">
      <c r="B17" s="11" t="s">
        <v>2</v>
      </c>
      <c r="C17" s="12"/>
      <c r="D17" s="9">
        <f>IF(D16,(N5-N10)/D16,0)</f>
        <v>2.3210475877848569</v>
      </c>
      <c r="F17" s="13" t="s">
        <v>0</v>
      </c>
      <c r="G17" s="14"/>
      <c r="H17" s="7" t="str">
        <f>IF($D$13&lt;=ABS(D17),"棄却","採択")</f>
        <v>棄却</v>
      </c>
    </row>
    <row r="18" spans="2:8" ht="16.5" customHeight="1" x14ac:dyDescent="0.15"/>
    <row r="19" spans="2:8" ht="16.5" customHeight="1" x14ac:dyDescent="0.15"/>
  </sheetData>
  <mergeCells count="6">
    <mergeCell ref="B17:C17"/>
    <mergeCell ref="F17:G17"/>
    <mergeCell ref="B2:C2"/>
    <mergeCell ref="B13:C13"/>
    <mergeCell ref="B15:C15"/>
    <mergeCell ref="B16:C16"/>
  </mergeCells>
  <phoneticPr fontId="6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4105" r:id="rId4">
          <objectPr defaultSize="0" autoPict="0" r:id="rId5">
            <anchor moveWithCells="1" sizeWithCells="1">
              <from>
                <xdr:col>1</xdr:col>
                <xdr:colOff>323850</xdr:colOff>
                <xdr:row>14</xdr:row>
                <xdr:rowOff>0</xdr:rowOff>
              </from>
              <to>
                <xdr:col>2</xdr:col>
                <xdr:colOff>85725</xdr:colOff>
                <xdr:row>14</xdr:row>
                <xdr:rowOff>190500</xdr:rowOff>
              </to>
            </anchor>
          </objectPr>
        </oleObject>
      </mc:Choice>
      <mc:Fallback>
        <oleObject progId="Equation.3" shapeId="410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2010-08-15T08:20:39Z</dcterms:created>
  <dcterms:modified xsi:type="dcterms:W3CDTF">2022-05-22T23:38:15Z</dcterms:modified>
</cp:coreProperties>
</file>