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VLOOKUP2nd/sample/Sample/"/>
    </mc:Choice>
  </mc:AlternateContent>
  <xr:revisionPtr revIDLastSave="29" documentId="11_92DAD342EF939E0B5B55B52789E7DB5E3B5A93E2" xr6:coauthVersionLast="47" xr6:coauthVersionMax="47" xr10:uidLastSave="{ABF8B931-9DEB-412F-B57D-3591BC1261DA}"/>
  <bookViews>
    <workbookView xWindow="10080" yWindow="1155" windowWidth="22905" windowHeight="14400" tabRatio="882" activeTab="11" xr2:uid="{00000000-000D-0000-FFFF-FFFF00000000}"/>
  </bookViews>
  <sheets>
    <sheet name="P124" sheetId="2" r:id="rId1"/>
    <sheet name="P126" sheetId="7" r:id="rId2"/>
    <sheet name="P128" sheetId="1" r:id="rId3"/>
    <sheet name="P130" sheetId="9" r:id="rId4"/>
    <sheet name="P132" sheetId="11" r:id="rId5"/>
    <sheet name="P134" sheetId="3" r:id="rId6"/>
    <sheet name="P136" sheetId="4" r:id="rId7"/>
    <sheet name="P140" sheetId="5" r:id="rId8"/>
    <sheet name="P142" sheetId="12" r:id="rId9"/>
    <sheet name="P146" sheetId="13" r:id="rId10"/>
    <sheet name="P148" sheetId="6" r:id="rId11"/>
    <sheet name="P152" sheetId="15" r:id="rId12"/>
  </sheets>
  <definedNames>
    <definedName name="_xlnm._FilterDatabase" localSheetId="6" hidden="1">'P136'!$E$2:$G$8</definedName>
    <definedName name="_xlnm._FilterDatabase" localSheetId="7" hidden="1">'P140'!$F$2:$H$6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3" l="1"/>
  <c r="C4" i="1" l="1"/>
  <c r="C4" i="7"/>
  <c r="C3" i="12"/>
  <c r="D3" i="5" l="1"/>
  <c r="C3" i="4"/>
  <c r="C3" i="2"/>
  <c r="C3" i="3" l="1"/>
  <c r="C4" i="3" l="1"/>
  <c r="C5" i="3"/>
  <c r="C6" i="3"/>
  <c r="C7" i="3"/>
  <c r="C8" i="3"/>
  <c r="D3" i="11"/>
  <c r="C4" i="11"/>
  <c r="C5" i="11"/>
  <c r="C6" i="11"/>
  <c r="C7" i="11"/>
  <c r="C8" i="11"/>
  <c r="C3" i="11"/>
  <c r="C3" i="9" l="1"/>
  <c r="C5" i="7" l="1"/>
  <c r="C6" i="7"/>
  <c r="C7" i="7"/>
  <c r="C8" i="7"/>
  <c r="C3" i="7"/>
  <c r="C3" i="6"/>
  <c r="C3" i="5"/>
  <c r="C3" i="1"/>
</calcChain>
</file>

<file path=xl/sharedStrings.xml><?xml version="1.0" encoding="utf-8"?>
<sst xmlns="http://schemas.openxmlformats.org/spreadsheetml/2006/main" count="160" uniqueCount="35">
  <si>
    <t>注文管理表</t>
    <rPh sb="0" eb="2">
      <t>チュウモン</t>
    </rPh>
    <rPh sb="2" eb="4">
      <t>カンリ</t>
    </rPh>
    <rPh sb="4" eb="5">
      <t>ヒョウ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</si>
  <si>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</si>
  <si>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</si>
  <si>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</si>
  <si>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</si>
  <si>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</si>
  <si>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</si>
  <si>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コーヒー</t>
    <phoneticPr fontId="2"/>
  </si>
  <si>
    <t>カフェオレ</t>
    <phoneticPr fontId="2"/>
  </si>
  <si>
    <t>エスプレッソ</t>
    <phoneticPr fontId="2"/>
  </si>
  <si>
    <t>紅茶</t>
    <rPh sb="0" eb="2">
      <t>コウチャ</t>
    </rPh>
    <phoneticPr fontId="2"/>
  </si>
  <si>
    <t>アイスティー</t>
    <phoneticPr fontId="2"/>
  </si>
  <si>
    <t>商品検索表</t>
    <rPh sb="0" eb="2">
      <t>ショウヒン</t>
    </rPh>
    <rPh sb="2" eb="4">
      <t>ケンサク</t>
    </rPh>
    <rPh sb="4" eb="5">
      <t>ヒョウ</t>
    </rPh>
    <phoneticPr fontId="2"/>
  </si>
  <si>
    <t>コーヒー</t>
    <phoneticPr fontId="2"/>
  </si>
  <si>
    <t>カフェオレ</t>
    <phoneticPr fontId="2"/>
  </si>
  <si>
    <t>エスプレッソ</t>
    <phoneticPr fontId="2"/>
  </si>
  <si>
    <t>アイスティー</t>
    <phoneticPr fontId="2"/>
  </si>
  <si>
    <t>注文管理表</t>
    <rPh sb="0" eb="5">
      <t>チュウモンカンリヒョウ</t>
    </rPh>
    <phoneticPr fontId="2"/>
  </si>
  <si>
    <t>カフェオレ</t>
    <phoneticPr fontId="2"/>
  </si>
  <si>
    <t>アイスティー</t>
    <phoneticPr fontId="2"/>
  </si>
  <si>
    <t>商品検索表</t>
    <rPh sb="0" eb="5">
      <t>ショウヒンケンサクヒョウ</t>
    </rPh>
    <phoneticPr fontId="2"/>
  </si>
  <si>
    <t>アイスオーレ</t>
    <phoneticPr fontId="2"/>
  </si>
  <si>
    <t>家事代行サービス料金表（月4回）</t>
    <rPh sb="0" eb="2">
      <t>カジ</t>
    </rPh>
    <rPh sb="2" eb="4">
      <t>ダイコウ</t>
    </rPh>
    <rPh sb="8" eb="10">
      <t>リョウキン</t>
    </rPh>
    <rPh sb="10" eb="11">
      <t>ヒョウ</t>
    </rPh>
    <rPh sb="12" eb="13">
      <t>ツキ</t>
    </rPh>
    <rPh sb="14" eb="15">
      <t>カイ</t>
    </rPh>
    <phoneticPr fontId="2"/>
  </si>
  <si>
    <t>コース名</t>
    <rPh sb="3" eb="4">
      <t>メイ</t>
    </rPh>
    <phoneticPr fontId="2"/>
  </si>
  <si>
    <t>月額</t>
    <rPh sb="0" eb="2">
      <t>ゲツガク</t>
    </rPh>
    <phoneticPr fontId="2"/>
  </si>
  <si>
    <t>3時間コース</t>
    <rPh sb="1" eb="3">
      <t>ジカン</t>
    </rPh>
    <phoneticPr fontId="2"/>
  </si>
  <si>
    <t>4時間コース</t>
    <rPh sb="1" eb="3">
      <t>ジカン</t>
    </rPh>
    <phoneticPr fontId="2"/>
  </si>
  <si>
    <t>水回り限定コース</t>
    <rPh sb="0" eb="1">
      <t>ミズ</t>
    </rPh>
    <rPh sb="1" eb="2">
      <t>マワ</t>
    </rPh>
    <rPh sb="3" eb="5">
      <t>ゲンテイ</t>
    </rPh>
    <phoneticPr fontId="2"/>
  </si>
  <si>
    <t>プレミアムコース</t>
    <phoneticPr fontId="2"/>
  </si>
  <si>
    <t>分類</t>
    <rPh sb="0" eb="2">
      <t>ブンルイ</t>
    </rPh>
    <phoneticPr fontId="2"/>
  </si>
  <si>
    <t>コーヒー</t>
    <phoneticPr fontId="2"/>
  </si>
  <si>
    <t>カフェオレ</t>
    <phoneticPr fontId="2"/>
  </si>
  <si>
    <t>コーヒー</t>
    <phoneticPr fontId="2"/>
  </si>
  <si>
    <t>エスプレッソ</t>
    <phoneticPr fontId="2"/>
  </si>
  <si>
    <t>アイスティー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</si>
</sst>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12</v>
      </c>
      <c r="E1" t="s">
        <v>1</v>
      </c>
    </row>
    <row r="2" spans="2:7" x14ac:dyDescent="0.4">
      <c r="B2" s="1" t="s">
        <v>2</v>
      </c>
      <c r="C2" s="1" t="s">
        <v>3</v>
      </c>
      <c r="E2" s="1" t="s">
        <v>2</v>
      </c>
      <c r="F2" s="1" t="s">
        <v>3</v>
      </c>
      <c r="G2" s="1" t="s">
        <v>4</v>
      </c>
    </row>
    <row r="3" spans="2:7" x14ac:dyDescent="0.4">
      <c r="B3" s="2">
        <v>103</v>
      </c>
      <c r="C3" s="2" t="e">
        <f ca="1">VLOKUP(B3,E3:G7,2,FALSE)</f>
        <v>#NAME?</v>
      </c>
      <c r="E3" s="2">
        <v>101</v>
      </c>
      <c r="F3" s="2" t="s">
        <v>13</v>
      </c>
      <c r="G3" s="2">
        <v>280</v>
      </c>
    </row>
    <row r="4" spans="2:7" x14ac:dyDescent="0.4">
      <c r="E4" s="2">
        <v>102</v>
      </c>
      <c r="F4" s="2" t="s">
        <v>14</v>
      </c>
      <c r="G4" s="2">
        <v>350</v>
      </c>
    </row>
    <row r="5" spans="2:7" x14ac:dyDescent="0.4">
      <c r="E5" s="2">
        <v>103</v>
      </c>
      <c r="F5" s="2" t="s">
        <v>15</v>
      </c>
      <c r="G5" s="2">
        <v>370</v>
      </c>
    </row>
    <row r="6" spans="2:7" x14ac:dyDescent="0.4">
      <c r="E6" s="2">
        <v>104</v>
      </c>
      <c r="F6" s="2" t="s">
        <v>10</v>
      </c>
      <c r="G6" s="2">
        <v>320</v>
      </c>
    </row>
    <row r="7" spans="2:7" x14ac:dyDescent="0.4">
      <c r="E7" s="2">
        <v>105</v>
      </c>
      <c r="F7" s="2" t="s">
        <v>16</v>
      </c>
      <c r="G7" s="2">
        <v>340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G7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12</v>
      </c>
      <c r="E1" t="s">
        <v>1</v>
      </c>
    </row>
    <row r="2" spans="2:7" x14ac:dyDescent="0.4">
      <c r="B2" s="1" t="s">
        <v>2</v>
      </c>
      <c r="C2" s="1" t="s">
        <v>3</v>
      </c>
      <c r="E2" s="1" t="s">
        <v>2</v>
      </c>
      <c r="F2" s="1" t="s">
        <v>3</v>
      </c>
      <c r="G2" s="1" t="s">
        <v>4</v>
      </c>
    </row>
    <row r="3" spans="2:7" x14ac:dyDescent="0.4">
      <c r="B3" s="2">
        <v>105</v>
      </c>
      <c r="C3" s="2" t="e">
        <f>VLOOKUP(B3,E3:G6,2,FALSE)</f>
        <v>#N/A</v>
      </c>
      <c r="E3" s="2">
        <v>101</v>
      </c>
      <c r="F3" s="2" t="s">
        <v>13</v>
      </c>
      <c r="G3" s="2">
        <v>280</v>
      </c>
    </row>
    <row r="4" spans="2:7" x14ac:dyDescent="0.4">
      <c r="E4" s="2">
        <v>102</v>
      </c>
      <c r="F4" s="2" t="s">
        <v>8</v>
      </c>
      <c r="G4" s="2">
        <v>350</v>
      </c>
    </row>
    <row r="5" spans="2:7" x14ac:dyDescent="0.4">
      <c r="E5" s="2">
        <v>103</v>
      </c>
      <c r="F5" s="2" t="s">
        <v>9</v>
      </c>
      <c r="G5" s="2">
        <v>370</v>
      </c>
    </row>
    <row r="6" spans="2:7" x14ac:dyDescent="0.4">
      <c r="E6" s="2">
        <v>104</v>
      </c>
      <c r="F6" s="2" t="s">
        <v>10</v>
      </c>
      <c r="G6" s="2">
        <v>320</v>
      </c>
    </row>
    <row r="7" spans="2:7" x14ac:dyDescent="0.4">
      <c r="E7" s="2">
        <v>105</v>
      </c>
      <c r="F7" s="2" t="s">
        <v>16</v>
      </c>
      <c r="G7" s="2">
        <v>340</v>
      </c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C3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J8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17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>VLOOKUP($B3,$H$3:$J$7,2,FALSE)</f>
        <v>エスプレッソ</v>
      </c>
      <c r="D3" s="2"/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4">
        <v>102</v>
      </c>
      <c r="C4" s="4"/>
      <c r="D4" s="4"/>
      <c r="E4" s="4"/>
      <c r="F4" s="4"/>
      <c r="H4" s="2">
        <v>102</v>
      </c>
      <c r="I4" s="2" t="s">
        <v>8</v>
      </c>
      <c r="J4" s="2">
        <v>350</v>
      </c>
    </row>
    <row r="5" spans="2:10" x14ac:dyDescent="0.4">
      <c r="B5" s="2">
        <v>101</v>
      </c>
      <c r="C5" s="2"/>
      <c r="D5" s="2"/>
      <c r="E5" s="2"/>
      <c r="F5" s="2"/>
      <c r="H5" s="2">
        <v>103</v>
      </c>
      <c r="I5" s="2" t="s">
        <v>15</v>
      </c>
      <c r="J5" s="2">
        <v>370</v>
      </c>
    </row>
    <row r="6" spans="2:10" x14ac:dyDescent="0.4">
      <c r="B6" s="4">
        <v>105</v>
      </c>
      <c r="C6" s="4"/>
      <c r="D6" s="4"/>
      <c r="E6" s="4"/>
      <c r="F6" s="4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/>
      <c r="D7" s="2"/>
      <c r="E7" s="2"/>
      <c r="F7" s="2"/>
      <c r="H7" s="2">
        <v>105</v>
      </c>
      <c r="I7" s="2" t="s">
        <v>11</v>
      </c>
      <c r="J7" s="2">
        <v>340</v>
      </c>
    </row>
    <row r="8" spans="2:10" x14ac:dyDescent="0.4">
      <c r="B8" s="4">
        <v>103</v>
      </c>
      <c r="C8" s="4"/>
      <c r="D8" s="4"/>
      <c r="E8" s="4"/>
      <c r="F8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F8"/>
  <sheetViews>
    <sheetView tabSelected="1"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</cols>
  <sheetData>
    <row r="1" spans="2:6" x14ac:dyDescent="0.4">
      <c r="B1" t="s">
        <v>17</v>
      </c>
    </row>
    <row r="2" spans="2:6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2:6" x14ac:dyDescent="0.4">
      <c r="B3" s="2">
        <v>103</v>
      </c>
      <c r="C3" s="2"/>
      <c r="D3" s="2"/>
      <c r="E3" s="2"/>
      <c r="F3" s="2"/>
    </row>
    <row r="4" spans="2:6" x14ac:dyDescent="0.4">
      <c r="B4" s="2">
        <v>102</v>
      </c>
      <c r="C4" s="2"/>
      <c r="D4" s="2"/>
      <c r="E4" s="2"/>
      <c r="F4" s="2"/>
    </row>
    <row r="5" spans="2:6" x14ac:dyDescent="0.4">
      <c r="B5" s="2">
        <v>101</v>
      </c>
      <c r="C5" s="2"/>
      <c r="D5" s="2"/>
      <c r="E5" s="2"/>
      <c r="F5" s="2"/>
    </row>
    <row r="6" spans="2:6" x14ac:dyDescent="0.4">
      <c r="B6" s="2">
        <v>105</v>
      </c>
      <c r="C6" s="2"/>
      <c r="D6" s="2"/>
      <c r="E6" s="2"/>
      <c r="F6" s="2"/>
    </row>
    <row r="7" spans="2:6" x14ac:dyDescent="0.4">
      <c r="B7" s="2">
        <v>102</v>
      </c>
      <c r="C7" s="2"/>
      <c r="D7" s="2"/>
      <c r="E7" s="2"/>
      <c r="F7" s="2"/>
    </row>
    <row r="8" spans="2:6" x14ac:dyDescent="0.4">
      <c r="B8" s="2">
        <v>103</v>
      </c>
      <c r="C8" s="2"/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8"/>
  <sheetViews>
    <sheetView workbookViewId="0">
      <selection activeCell="C4" sqref="C4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0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 t="shared" ref="C3:C8" si="0">VLOOKUP(B3,$H$3:$J$7,2,FALSE)</f>
        <v>エスプレッソ</v>
      </c>
      <c r="D3" s="2"/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2">
        <v>999</v>
      </c>
      <c r="C4" s="2" t="e">
        <f t="shared" si="0"/>
        <v>#N/A</v>
      </c>
      <c r="D4" s="2"/>
      <c r="E4" s="2"/>
      <c r="F4" s="2"/>
      <c r="H4" s="2">
        <v>102</v>
      </c>
      <c r="I4" s="2" t="s">
        <v>8</v>
      </c>
      <c r="J4" s="2">
        <v>350</v>
      </c>
    </row>
    <row r="5" spans="2:10" x14ac:dyDescent="0.4">
      <c r="B5" s="2">
        <v>101</v>
      </c>
      <c r="C5" s="2" t="str">
        <f t="shared" si="0"/>
        <v>コーヒー</v>
      </c>
      <c r="D5" s="2"/>
      <c r="E5" s="2"/>
      <c r="F5" s="2"/>
      <c r="H5" s="2">
        <v>103</v>
      </c>
      <c r="I5" s="2" t="s">
        <v>9</v>
      </c>
      <c r="J5" s="2">
        <v>370</v>
      </c>
    </row>
    <row r="6" spans="2:10" x14ac:dyDescent="0.4">
      <c r="B6" s="2">
        <v>105</v>
      </c>
      <c r="C6" s="2" t="str">
        <f t="shared" si="0"/>
        <v>アイスティー</v>
      </c>
      <c r="D6" s="2"/>
      <c r="E6" s="2"/>
      <c r="F6" s="2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 t="str">
        <f t="shared" si="0"/>
        <v>カフェオレ</v>
      </c>
      <c r="D7" s="2"/>
      <c r="E7" s="2"/>
      <c r="F7" s="2"/>
      <c r="H7" s="2">
        <v>105</v>
      </c>
      <c r="I7" s="2" t="s">
        <v>11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C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8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0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>VLOOKUP(B3,H3:J7,2,FALSE)</f>
        <v>エスプレッソ</v>
      </c>
      <c r="D3" s="2"/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2">
        <v>101</v>
      </c>
      <c r="C4" s="2" t="e">
        <f>VLOOKUP(B4,H4:J8,2,FALSE)</f>
        <v>#N/A</v>
      </c>
      <c r="D4" s="2"/>
      <c r="E4" s="2"/>
      <c r="F4" s="2"/>
      <c r="H4" s="2">
        <v>102</v>
      </c>
      <c r="I4" s="2" t="s">
        <v>8</v>
      </c>
      <c r="J4" s="2">
        <v>350</v>
      </c>
    </row>
    <row r="5" spans="2:10" x14ac:dyDescent="0.4">
      <c r="B5" s="2">
        <v>102</v>
      </c>
      <c r="C5" s="2"/>
      <c r="D5" s="2"/>
      <c r="E5" s="2"/>
      <c r="F5" s="2"/>
      <c r="H5" s="2">
        <v>103</v>
      </c>
      <c r="I5" s="2" t="s">
        <v>9</v>
      </c>
      <c r="J5" s="2">
        <v>370</v>
      </c>
    </row>
    <row r="6" spans="2:10" x14ac:dyDescent="0.4">
      <c r="B6" s="2">
        <v>105</v>
      </c>
      <c r="C6" s="2"/>
      <c r="D6" s="2"/>
      <c r="E6" s="2"/>
      <c r="F6" s="2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/>
      <c r="D7" s="2"/>
      <c r="E7" s="2"/>
      <c r="F7" s="2"/>
      <c r="H7" s="2">
        <v>105</v>
      </c>
      <c r="I7" s="2" t="s">
        <v>11</v>
      </c>
      <c r="J7" s="2">
        <v>340</v>
      </c>
    </row>
    <row r="8" spans="2:10" x14ac:dyDescent="0.4">
      <c r="B8" s="2">
        <v>103</v>
      </c>
      <c r="C8" s="2"/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C4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7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5" max="5" width="9" bestFit="1" customWidth="1"/>
    <col min="7" max="7" width="15" customWidth="1"/>
    <col min="8" max="8" width="5.625" customWidth="1"/>
  </cols>
  <sheetData>
    <row r="1" spans="2:8" x14ac:dyDescent="0.4">
      <c r="B1" t="s">
        <v>12</v>
      </c>
      <c r="E1" t="s">
        <v>1</v>
      </c>
    </row>
    <row r="2" spans="2:8" x14ac:dyDescent="0.4">
      <c r="B2" s="1" t="s">
        <v>2</v>
      </c>
      <c r="C2" s="1" t="s">
        <v>3</v>
      </c>
      <c r="E2" s="1" t="s">
        <v>29</v>
      </c>
      <c r="F2" s="1" t="s">
        <v>2</v>
      </c>
      <c r="G2" s="1" t="s">
        <v>3</v>
      </c>
      <c r="H2" s="1" t="s">
        <v>4</v>
      </c>
    </row>
    <row r="3" spans="2:8" x14ac:dyDescent="0.4">
      <c r="B3" s="2">
        <v>103</v>
      </c>
      <c r="C3" s="2" t="e">
        <f>VLOOKUP(B3,E3:H7,3,FALSE)</f>
        <v>#N/A</v>
      </c>
      <c r="E3" s="2" t="s">
        <v>30</v>
      </c>
      <c r="F3" s="2">
        <v>101</v>
      </c>
      <c r="G3" s="2" t="s">
        <v>30</v>
      </c>
      <c r="H3" s="2">
        <v>280</v>
      </c>
    </row>
    <row r="4" spans="2:8" x14ac:dyDescent="0.4">
      <c r="E4" s="2" t="s">
        <v>7</v>
      </c>
      <c r="F4" s="2">
        <v>102</v>
      </c>
      <c r="G4" s="2" t="s">
        <v>31</v>
      </c>
      <c r="H4" s="2">
        <v>350</v>
      </c>
    </row>
    <row r="5" spans="2:8" x14ac:dyDescent="0.4">
      <c r="E5" s="2" t="s">
        <v>32</v>
      </c>
      <c r="F5" s="2">
        <v>103</v>
      </c>
      <c r="G5" s="2" t="s">
        <v>33</v>
      </c>
      <c r="H5" s="2">
        <v>370</v>
      </c>
    </row>
    <row r="6" spans="2:8" x14ac:dyDescent="0.4">
      <c r="E6" s="2" t="s">
        <v>10</v>
      </c>
      <c r="F6" s="2">
        <v>104</v>
      </c>
      <c r="G6" s="2" t="s">
        <v>10</v>
      </c>
      <c r="H6" s="2">
        <v>320</v>
      </c>
    </row>
    <row r="7" spans="2:8" x14ac:dyDescent="0.4">
      <c r="E7" s="2" t="s">
        <v>10</v>
      </c>
      <c r="F7" s="2">
        <v>105</v>
      </c>
      <c r="G7" s="2" t="s">
        <v>34</v>
      </c>
      <c r="H7" s="2">
        <v>340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8"/>
  <sheetViews>
    <sheetView workbookViewId="0">
      <selection activeCell="R19" sqref="R19"/>
    </sheetView>
  </sheetViews>
  <sheetFormatPr defaultRowHeight="18.75" x14ac:dyDescent="0.4"/>
  <cols>
    <col min="1" max="1" width="2.75" customWidth="1"/>
    <col min="3" max="3" width="14.625" customWidth="1"/>
    <col min="4" max="4" width="12.875" bestFit="1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17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>VLOOKUP($B3,$H$3:$J$7,2,FALSE)</f>
        <v>エスプレッソ</v>
      </c>
      <c r="D3" s="2" t="str">
        <f>VLOOKUP($B3,$H$3:$J$7,2,FALSE)</f>
        <v>エスプレッソ</v>
      </c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2">
        <v>102</v>
      </c>
      <c r="C4" s="2" t="str">
        <f>VLOOKUP($B4,$H$3:$J$7,2,FALSE)</f>
        <v>カフェオレ</v>
      </c>
      <c r="D4" s="2"/>
      <c r="E4" s="2"/>
      <c r="F4" s="2"/>
      <c r="H4" s="2">
        <v>102</v>
      </c>
      <c r="I4" s="2" t="s">
        <v>8</v>
      </c>
      <c r="J4" s="2">
        <v>350</v>
      </c>
    </row>
    <row r="5" spans="2:10" x14ac:dyDescent="0.4">
      <c r="B5" s="2">
        <v>101</v>
      </c>
      <c r="C5" s="2" t="str">
        <f>VLOOKUP($B5,$H$3:$J$7,2,FALSE)</f>
        <v>コーヒー</v>
      </c>
      <c r="D5" s="2"/>
      <c r="E5" s="2"/>
      <c r="F5" s="2"/>
      <c r="H5" s="2">
        <v>103</v>
      </c>
      <c r="I5" s="2" t="s">
        <v>9</v>
      </c>
      <c r="J5" s="2">
        <v>370</v>
      </c>
    </row>
    <row r="6" spans="2:10" x14ac:dyDescent="0.4">
      <c r="B6" s="2">
        <v>105</v>
      </c>
      <c r="C6" s="2" t="str">
        <f>VLOOKUP($B6,$H$3:$J$7,2,FALSE)</f>
        <v>アイスティー</v>
      </c>
      <c r="D6" s="2"/>
      <c r="E6" s="2"/>
      <c r="F6" s="2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 t="str">
        <f>VLOOKUP($B7,$H$3:$J$7,2,FALSE)</f>
        <v>カフェオレ</v>
      </c>
      <c r="D7" s="2"/>
      <c r="E7" s="2"/>
      <c r="F7" s="2"/>
      <c r="H7" s="2">
        <v>105</v>
      </c>
      <c r="I7" s="2" t="s">
        <v>11</v>
      </c>
      <c r="J7" s="2">
        <v>340</v>
      </c>
    </row>
    <row r="8" spans="2:10" x14ac:dyDescent="0.4">
      <c r="B8" s="2">
        <v>103</v>
      </c>
      <c r="C8" s="2" t="str">
        <f>VLOOKUP($B8,$H$3:$J$7,2,FALSE)</f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8"/>
  <sheetViews>
    <sheetView workbookViewId="0">
      <selection activeCell="R19" sqref="R19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17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 t="shared" ref="C3:C8" si="0">VLOOKUP($B$3,$H$3:$J$7,2,FALSE)</f>
        <v>エスプレッソ</v>
      </c>
      <c r="D3" s="2"/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2">
        <v>102</v>
      </c>
      <c r="C4" s="2" t="str">
        <f t="shared" si="0"/>
        <v>エスプレッソ</v>
      </c>
      <c r="D4" s="2"/>
      <c r="E4" s="2"/>
      <c r="F4" s="2"/>
      <c r="H4" s="2">
        <v>102</v>
      </c>
      <c r="I4" s="2" t="s">
        <v>18</v>
      </c>
      <c r="J4" s="2">
        <v>350</v>
      </c>
    </row>
    <row r="5" spans="2:10" x14ac:dyDescent="0.4">
      <c r="B5" s="2">
        <v>101</v>
      </c>
      <c r="C5" s="2" t="str">
        <f t="shared" si="0"/>
        <v>エスプレッソ</v>
      </c>
      <c r="D5" s="2"/>
      <c r="E5" s="2"/>
      <c r="F5" s="2"/>
      <c r="H5" s="2">
        <v>103</v>
      </c>
      <c r="I5" s="2" t="s">
        <v>15</v>
      </c>
      <c r="J5" s="2">
        <v>370</v>
      </c>
    </row>
    <row r="6" spans="2:10" x14ac:dyDescent="0.4">
      <c r="B6" s="2">
        <v>105</v>
      </c>
      <c r="C6" s="2" t="str">
        <f t="shared" si="0"/>
        <v>エスプレッソ</v>
      </c>
      <c r="D6" s="2"/>
      <c r="E6" s="2"/>
      <c r="F6" s="2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 t="str">
        <f t="shared" si="0"/>
        <v>エスプレッソ</v>
      </c>
      <c r="D7" s="2"/>
      <c r="E7" s="2"/>
      <c r="F7" s="2"/>
      <c r="H7" s="2">
        <v>105</v>
      </c>
      <c r="I7" s="2" t="s">
        <v>19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9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20</v>
      </c>
      <c r="E1" t="s">
        <v>1</v>
      </c>
    </row>
    <row r="2" spans="2:7" x14ac:dyDescent="0.4">
      <c r="B2" s="1" t="s">
        <v>2</v>
      </c>
      <c r="C2" s="1" t="s">
        <v>3</v>
      </c>
      <c r="E2" s="1" t="s">
        <v>2</v>
      </c>
      <c r="F2" s="1" t="s">
        <v>3</v>
      </c>
      <c r="G2" s="1" t="s">
        <v>4</v>
      </c>
    </row>
    <row r="3" spans="2:7" x14ac:dyDescent="0.4">
      <c r="B3" s="2">
        <v>103</v>
      </c>
      <c r="C3" s="2" t="str">
        <f>VLOOKUP(B3,E3:G8,2,FALSE)</f>
        <v>エスプレッソ</v>
      </c>
      <c r="E3" s="2">
        <v>101</v>
      </c>
      <c r="F3" s="2" t="s">
        <v>7</v>
      </c>
      <c r="G3" s="2">
        <v>280</v>
      </c>
    </row>
    <row r="4" spans="2:7" x14ac:dyDescent="0.4">
      <c r="E4" s="5">
        <v>102</v>
      </c>
      <c r="F4" s="2" t="s">
        <v>8</v>
      </c>
      <c r="G4" s="2">
        <v>350</v>
      </c>
    </row>
    <row r="5" spans="2:7" x14ac:dyDescent="0.4">
      <c r="E5" s="5">
        <v>103</v>
      </c>
      <c r="F5" s="2" t="s">
        <v>15</v>
      </c>
      <c r="G5" s="2">
        <v>370</v>
      </c>
    </row>
    <row r="6" spans="2:7" x14ac:dyDescent="0.4">
      <c r="E6" s="5">
        <v>104</v>
      </c>
      <c r="F6" s="2" t="s">
        <v>10</v>
      </c>
      <c r="G6" s="2">
        <v>320</v>
      </c>
    </row>
    <row r="7" spans="2:7" x14ac:dyDescent="0.4">
      <c r="E7" s="5">
        <v>105</v>
      </c>
      <c r="F7" s="2" t="s">
        <v>11</v>
      </c>
      <c r="G7" s="2">
        <v>340</v>
      </c>
    </row>
    <row r="8" spans="2:7" x14ac:dyDescent="0.4">
      <c r="E8" s="5">
        <v>103</v>
      </c>
      <c r="F8" s="2" t="s">
        <v>21</v>
      </c>
      <c r="G8" s="2">
        <v>370</v>
      </c>
    </row>
    <row r="9" spans="2:7" x14ac:dyDescent="0.4">
      <c r="E9" s="6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I6"/>
  <sheetViews>
    <sheetView workbookViewId="0">
      <selection activeCell="D4" sqref="D4"/>
    </sheetView>
  </sheetViews>
  <sheetFormatPr defaultRowHeight="18.75" x14ac:dyDescent="0.4"/>
  <cols>
    <col min="1" max="1" width="2.75" customWidth="1"/>
    <col min="3" max="3" width="12.125" bestFit="1" customWidth="1"/>
    <col min="4" max="4" width="5.875" customWidth="1"/>
    <col min="5" max="5" width="3.5" customWidth="1"/>
    <col min="6" max="6" width="8.875" customWidth="1"/>
    <col min="7" max="7" width="17.25" bestFit="1" customWidth="1"/>
    <col min="8" max="8" width="9" bestFit="1" customWidth="1"/>
    <col min="9" max="9" width="9.25" customWidth="1"/>
  </cols>
  <sheetData>
    <row r="1" spans="2:9" x14ac:dyDescent="0.4">
      <c r="F1" t="s">
        <v>22</v>
      </c>
    </row>
    <row r="2" spans="2:9" x14ac:dyDescent="0.4">
      <c r="B2" s="1" t="s">
        <v>2</v>
      </c>
      <c r="C2" s="1" t="s">
        <v>23</v>
      </c>
      <c r="D2" s="1" t="s">
        <v>24</v>
      </c>
      <c r="F2" s="1" t="s">
        <v>2</v>
      </c>
      <c r="G2" s="1" t="s">
        <v>23</v>
      </c>
      <c r="H2" s="1" t="s">
        <v>4</v>
      </c>
      <c r="I2" s="1" t="s">
        <v>24</v>
      </c>
    </row>
    <row r="3" spans="2:9" x14ac:dyDescent="0.4">
      <c r="B3" s="2">
        <v>1002</v>
      </c>
      <c r="C3" s="2" t="str">
        <f>VLOOKUP($B3,$F$3:$I$6,2,FALSE)</f>
        <v>4時間コース</v>
      </c>
      <c r="D3" s="3">
        <f>VLOOKUP($B3,$F$3:$I$6,4,FALSE)</f>
        <v>55728</v>
      </c>
      <c r="F3" s="2">
        <v>1001</v>
      </c>
      <c r="G3" s="2" t="s">
        <v>25</v>
      </c>
      <c r="H3" s="3">
        <v>10692</v>
      </c>
      <c r="I3" s="3">
        <v>42768</v>
      </c>
    </row>
    <row r="4" spans="2:9" x14ac:dyDescent="0.4">
      <c r="F4" s="2">
        <v>1002</v>
      </c>
      <c r="G4" s="2" t="s">
        <v>26</v>
      </c>
      <c r="H4" s="3">
        <v>13932</v>
      </c>
      <c r="I4" s="3">
        <v>55728</v>
      </c>
    </row>
    <row r="5" spans="2:9" x14ac:dyDescent="0.4">
      <c r="F5" s="2">
        <v>1003</v>
      </c>
      <c r="G5" s="2" t="s">
        <v>27</v>
      </c>
      <c r="H5" s="3">
        <v>8424</v>
      </c>
      <c r="I5" s="3">
        <v>33696</v>
      </c>
    </row>
    <row r="6" spans="2:9" x14ac:dyDescent="0.4">
      <c r="F6" s="2">
        <v>1004</v>
      </c>
      <c r="G6" s="2" t="s">
        <v>28</v>
      </c>
      <c r="H6" s="3">
        <v>18800</v>
      </c>
      <c r="I6" s="3">
        <v>85104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7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12</v>
      </c>
      <c r="E1" t="s">
        <v>1</v>
      </c>
    </row>
    <row r="2" spans="2:7" x14ac:dyDescent="0.4">
      <c r="B2" s="1" t="s">
        <v>2</v>
      </c>
      <c r="C2" s="1" t="s">
        <v>3</v>
      </c>
      <c r="E2" s="1" t="s">
        <v>2</v>
      </c>
      <c r="F2" s="1" t="s">
        <v>3</v>
      </c>
      <c r="G2" s="1" t="s">
        <v>4</v>
      </c>
    </row>
    <row r="3" spans="2:7" x14ac:dyDescent="0.4">
      <c r="B3" s="2">
        <v>103</v>
      </c>
      <c r="C3" s="2" t="e">
        <f ca="1">VLOKUP(B3,E3:G7,2,FALSE)</f>
        <v>#NAME?</v>
      </c>
      <c r="E3" s="2">
        <v>101</v>
      </c>
      <c r="F3" s="2" t="s">
        <v>13</v>
      </c>
      <c r="G3" s="2">
        <v>280</v>
      </c>
    </row>
    <row r="4" spans="2:7" x14ac:dyDescent="0.4">
      <c r="E4" s="2">
        <v>102</v>
      </c>
      <c r="F4" s="2" t="s">
        <v>14</v>
      </c>
      <c r="G4" s="2">
        <v>350</v>
      </c>
    </row>
    <row r="5" spans="2:7" x14ac:dyDescent="0.4">
      <c r="E5" s="2">
        <v>103</v>
      </c>
      <c r="F5" s="2" t="s">
        <v>15</v>
      </c>
      <c r="G5" s="2">
        <v>370</v>
      </c>
    </row>
    <row r="6" spans="2:7" x14ac:dyDescent="0.4">
      <c r="E6" s="2">
        <v>104</v>
      </c>
      <c r="F6" s="2" t="s">
        <v>10</v>
      </c>
      <c r="G6" s="2">
        <v>320</v>
      </c>
    </row>
    <row r="7" spans="2:7" x14ac:dyDescent="0.4">
      <c r="E7" s="2">
        <v>105</v>
      </c>
      <c r="F7" s="2" t="s">
        <v>16</v>
      </c>
      <c r="G7" s="2">
        <v>340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P124</vt:lpstr>
      <vt:lpstr>P126</vt:lpstr>
      <vt:lpstr>P128</vt:lpstr>
      <vt:lpstr>P130</vt:lpstr>
      <vt:lpstr>P132</vt:lpstr>
      <vt:lpstr>P134</vt:lpstr>
      <vt:lpstr>P136</vt:lpstr>
      <vt:lpstr>P140</vt:lpstr>
      <vt:lpstr>P142</vt:lpstr>
      <vt:lpstr>P146</vt:lpstr>
      <vt:lpstr>P148</vt:lpstr>
      <vt:lpstr>P152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kensyo</dc:creator>
  <cp:lastModifiedBy>doi kiyoshi</cp:lastModifiedBy>
  <dcterms:created xsi:type="dcterms:W3CDTF">2016-06-09T06:32:49Z</dcterms:created>
  <dcterms:modified xsi:type="dcterms:W3CDTF">2022-02-08T05:13:26Z</dcterms:modified>
</cp:coreProperties>
</file>