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著書・総説・解説\「統計解析ノート」（技術評論社）\"/>
    </mc:Choice>
  </mc:AlternateContent>
  <xr:revisionPtr revIDLastSave="0" documentId="13_ncr:1_{06D2B071-89F2-491A-836E-17FCC04E023E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Ex7.4" sheetId="1" r:id="rId1"/>
  </sheets>
  <definedNames>
    <definedName name="solver_adj" localSheetId="0" hidden="1">'Ex7.4'!$C$6:$D$6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'Ex7.4'!$H$4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</workbook>
</file>

<file path=xl/calcChain.xml><?xml version="1.0" encoding="utf-8"?>
<calcChain xmlns="http://schemas.openxmlformats.org/spreadsheetml/2006/main">
  <c r="L8" i="1" l="1"/>
  <c r="L10" i="1" s="1"/>
  <c r="D120" i="1"/>
  <c r="E120" i="1" s="1"/>
  <c r="D119" i="1"/>
  <c r="E119" i="1" s="1"/>
  <c r="D118" i="1"/>
  <c r="E118" i="1" s="1"/>
  <c r="H118" i="1" s="1"/>
  <c r="D117" i="1"/>
  <c r="E117" i="1" s="1"/>
  <c r="D116" i="1"/>
  <c r="E116" i="1" s="1"/>
  <c r="D115" i="1"/>
  <c r="E115" i="1" s="1"/>
  <c r="D114" i="1"/>
  <c r="E114" i="1" s="1"/>
  <c r="H114" i="1" s="1"/>
  <c r="D113" i="1"/>
  <c r="E113" i="1" s="1"/>
  <c r="D112" i="1"/>
  <c r="E112" i="1" s="1"/>
  <c r="D111" i="1"/>
  <c r="E111" i="1" s="1"/>
  <c r="D110" i="1"/>
  <c r="E110" i="1" s="1"/>
  <c r="H110" i="1" s="1"/>
  <c r="D109" i="1"/>
  <c r="E109" i="1" s="1"/>
  <c r="D108" i="1"/>
  <c r="E108" i="1" s="1"/>
  <c r="D107" i="1"/>
  <c r="E107" i="1" s="1"/>
  <c r="D106" i="1"/>
  <c r="E106" i="1" s="1"/>
  <c r="H106" i="1" s="1"/>
  <c r="D105" i="1"/>
  <c r="E105" i="1" s="1"/>
  <c r="D104" i="1"/>
  <c r="E104" i="1" s="1"/>
  <c r="D103" i="1"/>
  <c r="E103" i="1" s="1"/>
  <c r="D102" i="1"/>
  <c r="E102" i="1" s="1"/>
  <c r="H102" i="1" s="1"/>
  <c r="D101" i="1"/>
  <c r="E101" i="1" s="1"/>
  <c r="D100" i="1"/>
  <c r="E100" i="1" s="1"/>
  <c r="K10" i="1"/>
  <c r="F101" i="1" l="1"/>
  <c r="G101" i="1" s="1"/>
  <c r="H101" i="1"/>
  <c r="F120" i="1"/>
  <c r="G120" i="1" s="1"/>
  <c r="H120" i="1"/>
  <c r="H108" i="1"/>
  <c r="F108" i="1"/>
  <c r="G108" i="1" s="1"/>
  <c r="F109" i="1"/>
  <c r="G109" i="1" s="1"/>
  <c r="H109" i="1"/>
  <c r="H115" i="1"/>
  <c r="F115" i="1"/>
  <c r="G115" i="1" s="1"/>
  <c r="H119" i="1"/>
  <c r="F119" i="1"/>
  <c r="G119" i="1" s="1"/>
  <c r="H103" i="1"/>
  <c r="F103" i="1"/>
  <c r="G103" i="1" s="1"/>
  <c r="H111" i="1"/>
  <c r="F111" i="1"/>
  <c r="G111" i="1" s="1"/>
  <c r="H100" i="1"/>
  <c r="F100" i="1"/>
  <c r="G100" i="1" s="1"/>
  <c r="F113" i="1"/>
  <c r="G113" i="1" s="1"/>
  <c r="H113" i="1"/>
  <c r="H107" i="1"/>
  <c r="F107" i="1"/>
  <c r="G107" i="1" s="1"/>
  <c r="H116" i="1"/>
  <c r="F116" i="1"/>
  <c r="G116" i="1" s="1"/>
  <c r="F104" i="1"/>
  <c r="G104" i="1" s="1"/>
  <c r="H104" i="1"/>
  <c r="F117" i="1"/>
  <c r="G117" i="1" s="1"/>
  <c r="H117" i="1"/>
  <c r="F105" i="1"/>
  <c r="G105" i="1" s="1"/>
  <c r="H105" i="1"/>
  <c r="F112" i="1"/>
  <c r="G112" i="1" s="1"/>
  <c r="H112" i="1"/>
  <c r="F106" i="1"/>
  <c r="G106" i="1" s="1"/>
  <c r="F114" i="1"/>
  <c r="G114" i="1" s="1"/>
  <c r="F118" i="1"/>
  <c r="G118" i="1" s="1"/>
  <c r="F102" i="1"/>
  <c r="G102" i="1" s="1"/>
  <c r="F110" i="1"/>
  <c r="G110" i="1" s="1"/>
  <c r="D10" i="1"/>
  <c r="E10" i="1" s="1"/>
  <c r="D31" i="1"/>
  <c r="F10" i="1" l="1"/>
  <c r="G10" i="1" s="1"/>
  <c r="H10" i="1"/>
  <c r="D11" i="1"/>
  <c r="E11" i="1" s="1"/>
  <c r="F11" i="1" s="1"/>
  <c r="D12" i="1"/>
  <c r="E12" i="1" s="1"/>
  <c r="D13" i="1"/>
  <c r="E13" i="1" s="1"/>
  <c r="D14" i="1"/>
  <c r="E14" i="1" s="1"/>
  <c r="D15" i="1"/>
  <c r="E15" i="1" s="1"/>
  <c r="D16" i="1"/>
  <c r="E16" i="1" s="1"/>
  <c r="F16" i="1" s="1"/>
  <c r="G16" i="1" s="1"/>
  <c r="D17" i="1"/>
  <c r="E17" i="1" s="1"/>
  <c r="H17" i="1" s="1"/>
  <c r="D18" i="1"/>
  <c r="E18" i="1" s="1"/>
  <c r="D19" i="1"/>
  <c r="E19" i="1" s="1"/>
  <c r="F19" i="1" s="1"/>
  <c r="G19" i="1" s="1"/>
  <c r="D20" i="1"/>
  <c r="E20" i="1" s="1"/>
  <c r="F20" i="1" s="1"/>
  <c r="G20" i="1" s="1"/>
  <c r="D21" i="1"/>
  <c r="E21" i="1" s="1"/>
  <c r="H21" i="1" s="1"/>
  <c r="D22" i="1"/>
  <c r="E22" i="1" s="1"/>
  <c r="D23" i="1"/>
  <c r="E23" i="1" s="1"/>
  <c r="F23" i="1" s="1"/>
  <c r="G23" i="1" s="1"/>
  <c r="D24" i="1"/>
  <c r="E24" i="1" s="1"/>
  <c r="F24" i="1" s="1"/>
  <c r="G24" i="1" s="1"/>
  <c r="D25" i="1"/>
  <c r="E25" i="1" s="1"/>
  <c r="H25" i="1" s="1"/>
  <c r="D26" i="1"/>
  <c r="E26" i="1" s="1"/>
  <c r="D27" i="1"/>
  <c r="E27" i="1" s="1"/>
  <c r="D28" i="1"/>
  <c r="E28" i="1" s="1"/>
  <c r="F28" i="1" s="1"/>
  <c r="G28" i="1" s="1"/>
  <c r="D29" i="1"/>
  <c r="E29" i="1" s="1"/>
  <c r="H29" i="1" s="1"/>
  <c r="D30" i="1"/>
  <c r="E30" i="1" s="1"/>
  <c r="E31" i="1"/>
  <c r="D32" i="1"/>
  <c r="E32" i="1" s="1"/>
  <c r="F32" i="1" s="1"/>
  <c r="G32" i="1" s="1"/>
  <c r="D33" i="1"/>
  <c r="E33" i="1" s="1"/>
  <c r="H33" i="1" s="1"/>
  <c r="D34" i="1"/>
  <c r="E34" i="1" s="1"/>
  <c r="D35" i="1"/>
  <c r="E35" i="1" s="1"/>
  <c r="F35" i="1" s="1"/>
  <c r="G35" i="1" s="1"/>
  <c r="D36" i="1"/>
  <c r="E36" i="1" s="1"/>
  <c r="F36" i="1" s="1"/>
  <c r="G36" i="1" s="1"/>
  <c r="D37" i="1"/>
  <c r="E37" i="1" s="1"/>
  <c r="H37" i="1" s="1"/>
  <c r="D38" i="1"/>
  <c r="E38" i="1" s="1"/>
  <c r="D39" i="1"/>
  <c r="E39" i="1" s="1"/>
  <c r="F39" i="1" s="1"/>
  <c r="G39" i="1" s="1"/>
  <c r="D40" i="1"/>
  <c r="E40" i="1" s="1"/>
  <c r="F40" i="1" s="1"/>
  <c r="G40" i="1" s="1"/>
  <c r="D41" i="1"/>
  <c r="E41" i="1" s="1"/>
  <c r="H41" i="1" s="1"/>
  <c r="D42" i="1"/>
  <c r="E42" i="1" s="1"/>
  <c r="D43" i="1"/>
  <c r="E43" i="1" s="1"/>
  <c r="D44" i="1"/>
  <c r="E44" i="1" s="1"/>
  <c r="F44" i="1" s="1"/>
  <c r="G44" i="1" s="1"/>
  <c r="D45" i="1"/>
  <c r="E45" i="1" s="1"/>
  <c r="H45" i="1" s="1"/>
  <c r="D46" i="1"/>
  <c r="E46" i="1" s="1"/>
  <c r="D47" i="1"/>
  <c r="E47" i="1" s="1"/>
  <c r="D48" i="1"/>
  <c r="E48" i="1" s="1"/>
  <c r="F48" i="1" s="1"/>
  <c r="G48" i="1" s="1"/>
  <c r="D49" i="1"/>
  <c r="E49" i="1" s="1"/>
  <c r="H49" i="1" s="1"/>
  <c r="D50" i="1"/>
  <c r="E50" i="1" s="1"/>
  <c r="D51" i="1"/>
  <c r="E51" i="1" s="1"/>
  <c r="F51" i="1" s="1"/>
  <c r="G51" i="1" s="1"/>
  <c r="D52" i="1"/>
  <c r="E52" i="1" s="1"/>
  <c r="F52" i="1" s="1"/>
  <c r="G52" i="1" s="1"/>
  <c r="D53" i="1"/>
  <c r="E53" i="1" s="1"/>
  <c r="H53" i="1" s="1"/>
  <c r="D54" i="1"/>
  <c r="E54" i="1" s="1"/>
  <c r="D55" i="1"/>
  <c r="E55" i="1" s="1"/>
  <c r="F55" i="1" s="1"/>
  <c r="G55" i="1" s="1"/>
  <c r="D56" i="1"/>
  <c r="E56" i="1" s="1"/>
  <c r="F56" i="1" s="1"/>
  <c r="G56" i="1" s="1"/>
  <c r="D57" i="1"/>
  <c r="E57" i="1" s="1"/>
  <c r="H57" i="1" s="1"/>
  <c r="D58" i="1"/>
  <c r="E58" i="1" s="1"/>
  <c r="D59" i="1"/>
  <c r="E59" i="1" s="1"/>
  <c r="D60" i="1"/>
  <c r="E60" i="1" s="1"/>
  <c r="F60" i="1" s="1"/>
  <c r="G60" i="1" s="1"/>
  <c r="D61" i="1"/>
  <c r="E61" i="1" s="1"/>
  <c r="H61" i="1" s="1"/>
  <c r="D62" i="1"/>
  <c r="E62" i="1" s="1"/>
  <c r="D63" i="1"/>
  <c r="E63" i="1" s="1"/>
  <c r="D64" i="1"/>
  <c r="E64" i="1" s="1"/>
  <c r="F64" i="1" s="1"/>
  <c r="G64" i="1" s="1"/>
  <c r="D65" i="1"/>
  <c r="E65" i="1" s="1"/>
  <c r="H65" i="1" s="1"/>
  <c r="D66" i="1"/>
  <c r="E66" i="1" s="1"/>
  <c r="D67" i="1"/>
  <c r="E67" i="1" s="1"/>
  <c r="F67" i="1" s="1"/>
  <c r="G67" i="1" s="1"/>
  <c r="D68" i="1"/>
  <c r="E68" i="1" s="1"/>
  <c r="F68" i="1" s="1"/>
  <c r="G68" i="1" s="1"/>
  <c r="D69" i="1"/>
  <c r="E69" i="1" s="1"/>
  <c r="H69" i="1" s="1"/>
  <c r="D70" i="1"/>
  <c r="E70" i="1" s="1"/>
  <c r="D71" i="1"/>
  <c r="E71" i="1" s="1"/>
  <c r="H71" i="1" s="1"/>
  <c r="D72" i="1"/>
  <c r="E72" i="1" s="1"/>
  <c r="F72" i="1" s="1"/>
  <c r="G72" i="1" s="1"/>
  <c r="D73" i="1"/>
  <c r="E73" i="1" s="1"/>
  <c r="H73" i="1" s="1"/>
  <c r="D74" i="1"/>
  <c r="E74" i="1" s="1"/>
  <c r="D75" i="1"/>
  <c r="E75" i="1" s="1"/>
  <c r="D76" i="1"/>
  <c r="E76" i="1" s="1"/>
  <c r="F76" i="1" s="1"/>
  <c r="G76" i="1" s="1"/>
  <c r="D77" i="1"/>
  <c r="E77" i="1" s="1"/>
  <c r="H77" i="1" s="1"/>
  <c r="D78" i="1"/>
  <c r="E78" i="1" s="1"/>
  <c r="F78" i="1" s="1"/>
  <c r="G78" i="1" s="1"/>
  <c r="D79" i="1"/>
  <c r="E79" i="1" s="1"/>
  <c r="H79" i="1" s="1"/>
  <c r="D80" i="1"/>
  <c r="E80" i="1" s="1"/>
  <c r="F80" i="1" s="1"/>
  <c r="G80" i="1" s="1"/>
  <c r="D81" i="1"/>
  <c r="E81" i="1" s="1"/>
  <c r="H81" i="1" s="1"/>
  <c r="D82" i="1"/>
  <c r="E82" i="1" s="1"/>
  <c r="D83" i="1"/>
  <c r="E83" i="1" s="1"/>
  <c r="F83" i="1" s="1"/>
  <c r="G83" i="1" s="1"/>
  <c r="D84" i="1"/>
  <c r="E84" i="1" s="1"/>
  <c r="F84" i="1" s="1"/>
  <c r="G84" i="1" s="1"/>
  <c r="D85" i="1"/>
  <c r="E85" i="1" s="1"/>
  <c r="H85" i="1" s="1"/>
  <c r="D86" i="1"/>
  <c r="E86" i="1" s="1"/>
  <c r="D87" i="1"/>
  <c r="E87" i="1" s="1"/>
  <c r="F87" i="1" s="1"/>
  <c r="G87" i="1" s="1"/>
  <c r="D88" i="1"/>
  <c r="E88" i="1" s="1"/>
  <c r="F88" i="1" s="1"/>
  <c r="G88" i="1" s="1"/>
  <c r="D89" i="1"/>
  <c r="E89" i="1" s="1"/>
  <c r="H89" i="1" s="1"/>
  <c r="D90" i="1"/>
  <c r="E90" i="1" s="1"/>
  <c r="D91" i="1"/>
  <c r="E91" i="1" s="1"/>
  <c r="D92" i="1"/>
  <c r="E92" i="1" s="1"/>
  <c r="D93" i="1"/>
  <c r="E93" i="1" s="1"/>
  <c r="D94" i="1"/>
  <c r="E94" i="1" s="1"/>
  <c r="D95" i="1"/>
  <c r="E95" i="1" s="1"/>
  <c r="D96" i="1"/>
  <c r="E96" i="1" s="1"/>
  <c r="F96" i="1" s="1"/>
  <c r="G96" i="1" s="1"/>
  <c r="D97" i="1"/>
  <c r="E97" i="1" s="1"/>
  <c r="D98" i="1"/>
  <c r="E98" i="1" s="1"/>
  <c r="F98" i="1" s="1"/>
  <c r="G98" i="1" s="1"/>
  <c r="D99" i="1"/>
  <c r="E99" i="1" s="1"/>
  <c r="J11" i="1"/>
  <c r="K11" i="1" s="1"/>
  <c r="F14" i="1" l="1"/>
  <c r="G14" i="1" s="1"/>
  <c r="H14" i="1"/>
  <c r="H19" i="1"/>
  <c r="H35" i="1"/>
  <c r="H51" i="1"/>
  <c r="H67" i="1"/>
  <c r="H96" i="1"/>
  <c r="H98" i="1"/>
  <c r="F47" i="1"/>
  <c r="G47" i="1" s="1"/>
  <c r="H47" i="1"/>
  <c r="F63" i="1"/>
  <c r="G63" i="1" s="1"/>
  <c r="H63" i="1"/>
  <c r="F12" i="1"/>
  <c r="G12" i="1" s="1"/>
  <c r="H12" i="1"/>
  <c r="F31" i="1"/>
  <c r="G31" i="1" s="1"/>
  <c r="H31" i="1"/>
  <c r="H27" i="1"/>
  <c r="F27" i="1"/>
  <c r="G27" i="1" s="1"/>
  <c r="H43" i="1"/>
  <c r="F43" i="1"/>
  <c r="G43" i="1" s="1"/>
  <c r="H59" i="1"/>
  <c r="F59" i="1"/>
  <c r="G59" i="1" s="1"/>
  <c r="H75" i="1"/>
  <c r="F75" i="1"/>
  <c r="G75" i="1" s="1"/>
  <c r="F71" i="1"/>
  <c r="G71" i="1" s="1"/>
  <c r="H16" i="1"/>
  <c r="H23" i="1"/>
  <c r="H39" i="1"/>
  <c r="H55" i="1"/>
  <c r="H80" i="1"/>
  <c r="F81" i="1"/>
  <c r="G81" i="1" s="1"/>
  <c r="H83" i="1"/>
  <c r="H87" i="1"/>
  <c r="H11" i="1"/>
  <c r="G11" i="1"/>
  <c r="F74" i="1"/>
  <c r="G74" i="1" s="1"/>
  <c r="H74" i="1"/>
  <c r="F62" i="1"/>
  <c r="G62" i="1" s="1"/>
  <c r="H62" i="1"/>
  <c r="H13" i="1"/>
  <c r="F13" i="1"/>
  <c r="G13" i="1" s="1"/>
  <c r="F18" i="1"/>
  <c r="G18" i="1" s="1"/>
  <c r="H18" i="1"/>
  <c r="F34" i="1"/>
  <c r="G34" i="1" s="1"/>
  <c r="H34" i="1"/>
  <c r="F50" i="1"/>
  <c r="G50" i="1" s="1"/>
  <c r="H50" i="1"/>
  <c r="F66" i="1"/>
  <c r="G66" i="1" s="1"/>
  <c r="H66" i="1"/>
  <c r="F26" i="1"/>
  <c r="G26" i="1" s="1"/>
  <c r="H26" i="1"/>
  <c r="F42" i="1"/>
  <c r="G42" i="1" s="1"/>
  <c r="H42" i="1"/>
  <c r="F58" i="1"/>
  <c r="G58" i="1" s="1"/>
  <c r="H58" i="1"/>
  <c r="F30" i="1"/>
  <c r="G30" i="1" s="1"/>
  <c r="H30" i="1"/>
  <c r="F46" i="1"/>
  <c r="G46" i="1" s="1"/>
  <c r="H46" i="1"/>
  <c r="H15" i="1"/>
  <c r="F15" i="1"/>
  <c r="G15" i="1" s="1"/>
  <c r="F22" i="1"/>
  <c r="G22" i="1" s="1"/>
  <c r="H22" i="1"/>
  <c r="F38" i="1"/>
  <c r="G38" i="1" s="1"/>
  <c r="H38" i="1"/>
  <c r="F54" i="1"/>
  <c r="G54" i="1" s="1"/>
  <c r="H54" i="1"/>
  <c r="F70" i="1"/>
  <c r="G70" i="1" s="1"/>
  <c r="H70" i="1"/>
  <c r="F82" i="1"/>
  <c r="G82" i="1" s="1"/>
  <c r="H82" i="1"/>
  <c r="F90" i="1"/>
  <c r="G90" i="1" s="1"/>
  <c r="H90" i="1"/>
  <c r="H20" i="1"/>
  <c r="H24" i="1"/>
  <c r="H32" i="1"/>
  <c r="H40" i="1"/>
  <c r="H44" i="1"/>
  <c r="H64" i="1"/>
  <c r="H68" i="1"/>
  <c r="H72" i="1"/>
  <c r="H78" i="1"/>
  <c r="F79" i="1"/>
  <c r="G79" i="1" s="1"/>
  <c r="H84" i="1"/>
  <c r="F85" i="1"/>
  <c r="G85" i="1" s="1"/>
  <c r="F92" i="1"/>
  <c r="G92" i="1" s="1"/>
  <c r="H92" i="1"/>
  <c r="J12" i="1"/>
  <c r="K12" i="1" s="1"/>
  <c r="F17" i="1"/>
  <c r="G17" i="1" s="1"/>
  <c r="F21" i="1"/>
  <c r="G21" i="1" s="1"/>
  <c r="F25" i="1"/>
  <c r="G25" i="1" s="1"/>
  <c r="F29" i="1"/>
  <c r="G29" i="1" s="1"/>
  <c r="F33" i="1"/>
  <c r="G33" i="1" s="1"/>
  <c r="F37" i="1"/>
  <c r="G37" i="1" s="1"/>
  <c r="F41" i="1"/>
  <c r="G41" i="1" s="1"/>
  <c r="F45" i="1"/>
  <c r="G45" i="1" s="1"/>
  <c r="F49" i="1"/>
  <c r="G49" i="1" s="1"/>
  <c r="F53" i="1"/>
  <c r="G53" i="1" s="1"/>
  <c r="F57" i="1"/>
  <c r="G57" i="1" s="1"/>
  <c r="F61" i="1"/>
  <c r="G61" i="1" s="1"/>
  <c r="F65" i="1"/>
  <c r="G65" i="1" s="1"/>
  <c r="F69" i="1"/>
  <c r="G69" i="1" s="1"/>
  <c r="F73" i="1"/>
  <c r="G73" i="1" s="1"/>
  <c r="H76" i="1"/>
  <c r="F77" i="1"/>
  <c r="G77" i="1" s="1"/>
  <c r="H88" i="1"/>
  <c r="F89" i="1"/>
  <c r="G89" i="1" s="1"/>
  <c r="F94" i="1"/>
  <c r="G94" i="1" s="1"/>
  <c r="H94" i="1"/>
  <c r="H28" i="1"/>
  <c r="H36" i="1"/>
  <c r="H48" i="1"/>
  <c r="H52" i="1"/>
  <c r="H56" i="1"/>
  <c r="H60" i="1"/>
  <c r="F86" i="1"/>
  <c r="G86" i="1" s="1"/>
  <c r="H86" i="1"/>
  <c r="F93" i="1"/>
  <c r="G93" i="1" s="1"/>
  <c r="H93" i="1"/>
  <c r="F95" i="1"/>
  <c r="G95" i="1" s="1"/>
  <c r="H95" i="1"/>
  <c r="F91" i="1"/>
  <c r="G91" i="1" s="1"/>
  <c r="H91" i="1"/>
  <c r="F97" i="1"/>
  <c r="G97" i="1" s="1"/>
  <c r="H97" i="1"/>
  <c r="F99" i="1"/>
  <c r="G99" i="1" s="1"/>
  <c r="H99" i="1"/>
  <c r="H4" i="1" l="1"/>
  <c r="H8" i="1"/>
  <c r="J13" i="1"/>
  <c r="K13" i="1" s="1"/>
  <c r="J14" i="1" l="1"/>
  <c r="K14" i="1" s="1"/>
  <c r="J15" i="1" l="1"/>
  <c r="K15" i="1" s="1"/>
  <c r="J16" i="1" l="1"/>
  <c r="K16" i="1" s="1"/>
  <c r="J17" i="1" l="1"/>
  <c r="K17" i="1" s="1"/>
  <c r="J18" i="1" l="1"/>
  <c r="K18" i="1" s="1"/>
  <c r="J19" i="1" l="1"/>
  <c r="K19" i="1" s="1"/>
  <c r="J20" i="1" l="1"/>
  <c r="K20" i="1" s="1"/>
  <c r="J21" i="1" l="1"/>
  <c r="K21" i="1" s="1"/>
  <c r="J22" i="1" l="1"/>
  <c r="K22" i="1" s="1"/>
  <c r="J23" i="1" l="1"/>
  <c r="K23" i="1" s="1"/>
  <c r="J24" i="1" l="1"/>
  <c r="K24" i="1" s="1"/>
  <c r="J25" i="1" l="1"/>
  <c r="K25" i="1" s="1"/>
  <c r="J26" i="1" l="1"/>
  <c r="K26" i="1" s="1"/>
  <c r="J27" i="1" l="1"/>
  <c r="K27" i="1" s="1"/>
  <c r="J28" i="1" l="1"/>
  <c r="K28" i="1" s="1"/>
  <c r="J29" i="1" l="1"/>
  <c r="K29" i="1" s="1"/>
  <c r="J30" i="1" l="1"/>
  <c r="K30" i="1" s="1"/>
  <c r="J31" i="1" l="1"/>
  <c r="K31" i="1" s="1"/>
  <c r="J32" i="1" l="1"/>
  <c r="K32" i="1" s="1"/>
  <c r="J33" i="1" l="1"/>
  <c r="K33" i="1" s="1"/>
  <c r="J34" i="1" l="1"/>
  <c r="K34" i="1" s="1"/>
  <c r="J35" i="1" l="1"/>
  <c r="K35" i="1" s="1"/>
  <c r="J36" i="1" l="1"/>
  <c r="K36" i="1" s="1"/>
  <c r="J37" i="1" l="1"/>
  <c r="K37" i="1" s="1"/>
  <c r="J38" i="1" l="1"/>
  <c r="K38" i="1" s="1"/>
  <c r="J39" i="1" l="1"/>
  <c r="K39" i="1" s="1"/>
  <c r="J40" i="1" l="1"/>
  <c r="K40" i="1" s="1"/>
  <c r="J41" i="1" l="1"/>
  <c r="K41" i="1" s="1"/>
  <c r="J42" i="1" l="1"/>
  <c r="K42" i="1" s="1"/>
  <c r="J43" i="1" l="1"/>
  <c r="K43" i="1" s="1"/>
  <c r="J44" i="1" l="1"/>
  <c r="K44" i="1" s="1"/>
  <c r="J45" i="1" l="1"/>
  <c r="K45" i="1" s="1"/>
  <c r="J46" i="1" l="1"/>
  <c r="K46" i="1" s="1"/>
  <c r="J47" i="1" l="1"/>
  <c r="K47" i="1" s="1"/>
  <c r="J48" i="1" l="1"/>
  <c r="K48" i="1" s="1"/>
  <c r="J49" i="1" l="1"/>
  <c r="K49" i="1" s="1"/>
  <c r="J50" i="1" l="1"/>
  <c r="K50" i="1" s="1"/>
  <c r="J51" i="1" l="1"/>
  <c r="K51" i="1" s="1"/>
  <c r="J52" i="1" l="1"/>
  <c r="K52" i="1" s="1"/>
  <c r="J53" i="1" l="1"/>
  <c r="K53" i="1" s="1"/>
  <c r="J54" i="1" l="1"/>
  <c r="K54" i="1" s="1"/>
  <c r="J55" i="1" l="1"/>
  <c r="K55" i="1" s="1"/>
  <c r="J56" i="1" l="1"/>
  <c r="K56" i="1" s="1"/>
  <c r="J57" i="1" l="1"/>
  <c r="K57" i="1" s="1"/>
  <c r="J58" i="1" l="1"/>
  <c r="K58" i="1" s="1"/>
  <c r="J59" i="1" l="1"/>
  <c r="K59" i="1" s="1"/>
  <c r="J60" i="1" l="1"/>
  <c r="K60" i="1" s="1"/>
  <c r="J61" i="1" l="1"/>
  <c r="K61" i="1" s="1"/>
  <c r="J62" i="1" l="1"/>
  <c r="K62" i="1" s="1"/>
  <c r="J63" i="1" l="1"/>
  <c r="K63" i="1" s="1"/>
  <c r="J64" i="1" l="1"/>
  <c r="K64" i="1" s="1"/>
  <c r="J65" i="1" l="1"/>
  <c r="K65" i="1" s="1"/>
  <c r="J66" i="1" l="1"/>
  <c r="K66" i="1" s="1"/>
  <c r="J67" i="1" l="1"/>
  <c r="K67" i="1" s="1"/>
  <c r="J68" i="1" l="1"/>
  <c r="K68" i="1" s="1"/>
  <c r="J69" i="1" l="1"/>
  <c r="K69" i="1" s="1"/>
  <c r="J70" i="1" l="1"/>
  <c r="K70" i="1" s="1"/>
  <c r="J71" i="1" l="1"/>
  <c r="K71" i="1" s="1"/>
  <c r="J72" i="1" l="1"/>
  <c r="K72" i="1" s="1"/>
  <c r="J73" i="1" l="1"/>
  <c r="K73" i="1" s="1"/>
  <c r="J74" i="1" l="1"/>
  <c r="K74" i="1" s="1"/>
  <c r="J75" i="1" l="1"/>
  <c r="K75" i="1" s="1"/>
  <c r="J76" i="1" l="1"/>
  <c r="K76" i="1" s="1"/>
  <c r="J77" i="1" l="1"/>
  <c r="K77" i="1" s="1"/>
  <c r="J78" i="1" l="1"/>
  <c r="K78" i="1" s="1"/>
  <c r="J79" i="1" l="1"/>
  <c r="K79" i="1" s="1"/>
  <c r="J80" i="1" l="1"/>
  <c r="K80" i="1" s="1"/>
  <c r="J81" i="1" l="1"/>
  <c r="K81" i="1" s="1"/>
  <c r="J82" i="1" l="1"/>
  <c r="K82" i="1" s="1"/>
  <c r="J83" i="1" l="1"/>
  <c r="K83" i="1" s="1"/>
  <c r="J84" i="1" l="1"/>
  <c r="K84" i="1" s="1"/>
  <c r="J85" i="1" l="1"/>
  <c r="K85" i="1" s="1"/>
  <c r="J86" i="1" l="1"/>
  <c r="K86" i="1" s="1"/>
  <c r="J87" i="1" l="1"/>
  <c r="K87" i="1" s="1"/>
  <c r="J88" i="1" l="1"/>
  <c r="K88" i="1" s="1"/>
  <c r="J89" i="1" l="1"/>
  <c r="K89" i="1" s="1"/>
  <c r="J90" i="1" l="1"/>
  <c r="K90" i="1" s="1"/>
  <c r="J91" i="1" l="1"/>
  <c r="K91" i="1" s="1"/>
  <c r="J92" i="1" l="1"/>
  <c r="K92" i="1" s="1"/>
  <c r="J93" i="1" l="1"/>
  <c r="K93" i="1" s="1"/>
  <c r="J94" i="1" l="1"/>
  <c r="K94" i="1" s="1"/>
  <c r="J95" i="1" l="1"/>
  <c r="K95" i="1" s="1"/>
  <c r="J96" i="1" l="1"/>
  <c r="K96" i="1" s="1"/>
  <c r="J97" i="1" l="1"/>
  <c r="K97" i="1" s="1"/>
  <c r="J98" i="1" l="1"/>
  <c r="K98" i="1" s="1"/>
  <c r="J99" i="1" l="1"/>
  <c r="K99" i="1" s="1"/>
  <c r="J100" i="1" l="1"/>
  <c r="K100" i="1" s="1"/>
  <c r="J101" i="1" l="1"/>
  <c r="K101" i="1" s="1"/>
  <c r="J102" i="1" l="1"/>
  <c r="K102" i="1" s="1"/>
  <c r="J103" i="1" l="1"/>
  <c r="K103" i="1" s="1"/>
  <c r="J104" i="1" l="1"/>
  <c r="K104" i="1" s="1"/>
  <c r="J105" i="1" l="1"/>
  <c r="K105" i="1" s="1"/>
  <c r="J106" i="1" l="1"/>
  <c r="K106" i="1" s="1"/>
  <c r="J107" i="1" l="1"/>
  <c r="K107" i="1" s="1"/>
  <c r="J108" i="1" l="1"/>
  <c r="K108" i="1" s="1"/>
  <c r="J109" i="1" l="1"/>
  <c r="K109" i="1" s="1"/>
  <c r="J110" i="1" l="1"/>
  <c r="K110" i="1" s="1"/>
</calcChain>
</file>

<file path=xl/sharedStrings.xml><?xml version="1.0" encoding="utf-8"?>
<sst xmlns="http://schemas.openxmlformats.org/spreadsheetml/2006/main" count="17" uniqueCount="15">
  <si>
    <t>Sum</t>
    <phoneticPr fontId="5"/>
  </si>
  <si>
    <t>SQ:Sum</t>
    <phoneticPr fontId="5"/>
  </si>
  <si>
    <t>P</t>
    <phoneticPr fontId="5"/>
  </si>
  <si>
    <t>ln</t>
    <phoneticPr fontId="5"/>
  </si>
  <si>
    <t>meas P</t>
    <phoneticPr fontId="5"/>
  </si>
  <si>
    <t>z</t>
    <phoneticPr fontId="5"/>
  </si>
  <si>
    <t>likelihood</t>
    <phoneticPr fontId="3"/>
  </si>
  <si>
    <t>N</t>
    <phoneticPr fontId="3"/>
  </si>
  <si>
    <t>Positive</t>
    <phoneticPr fontId="3"/>
  </si>
  <si>
    <r>
      <t>a</t>
    </r>
    <r>
      <rPr>
        <vertAlign val="subscript"/>
        <sz val="11"/>
        <color theme="1"/>
        <rFont val="Calibri"/>
        <family val="2"/>
      </rPr>
      <t>2</t>
    </r>
    <phoneticPr fontId="5"/>
  </si>
  <si>
    <r>
      <t>a</t>
    </r>
    <r>
      <rPr>
        <vertAlign val="subscript"/>
        <sz val="11"/>
        <color theme="1"/>
        <rFont val="Calibri"/>
        <family val="2"/>
      </rPr>
      <t>1</t>
    </r>
    <phoneticPr fontId="5"/>
  </si>
  <si>
    <t>p=</t>
    <phoneticPr fontId="3"/>
  </si>
  <si>
    <t>z=</t>
    <phoneticPr fontId="3"/>
  </si>
  <si>
    <t>Logistic regression model</t>
    <phoneticPr fontId="3"/>
  </si>
  <si>
    <t>p H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</si>
</sst>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theme="1"/>
      <name val="Calibri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rgb="FF9C0006"/>
      <name val="ＭＳ Ｐゴシック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2"/>
      <scheme val="minor"/>
    </font>
    <font>
      <sz val="11"/>
      <color rgb="FF006100"/>
      <name val="ＭＳ Ｐゴシック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>
      <alignment vertical="center"/>
    </xf>
    <xf numFmtId="0" fontId="4" fillId="0" borderId="0"/>
    <xf numFmtId="0" fontId="8" fillId="4" borderId="0" applyNumberFormat="0" applyBorder="0" applyAlignment="0" applyProtection="0"/>
    <xf numFmtId="0" fontId="5" fillId="3" borderId="0" applyNumberFormat="0" applyBorder="0" applyAlignment="0" applyProtection="0"/>
    <xf numFmtId="0" fontId="9" fillId="2" borderId="0" applyNumberFormat="0" applyBorder="0" applyAlignment="0" applyProtection="0"/>
    <xf numFmtId="0" fontId="1" fillId="2" borderId="0" applyNumberFormat="0" applyBorder="0" applyAlignment="0" applyProtection="0"/>
  </cellStyleXfs>
  <cellXfs count="11">
    <xf numFmtId="0" fontId="0" fillId="0" borderId="0" xfId="0"/>
    <xf numFmtId="0" fontId="10" fillId="0" borderId="0" xfId="1" applyFont="1" applyFill="1" applyAlignment="1">
      <alignment horizontal="center" vertical="center"/>
    </xf>
    <xf numFmtId="0" fontId="10" fillId="0" borderId="1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7" fillId="0" borderId="0" xfId="0" applyFont="1" applyFill="1" applyAlignment="1">
      <alignment horizontal="center"/>
    </xf>
    <xf numFmtId="0" fontId="10" fillId="0" borderId="1" xfId="1" applyFont="1" applyFill="1" applyBorder="1" applyAlignment="1">
      <alignment horizontal="center" vertical="center"/>
    </xf>
    <xf numFmtId="0" fontId="10" fillId="0" borderId="0" xfId="1" applyNumberFormat="1" applyFont="1" applyFill="1" applyAlignment="1">
      <alignment horizontal="center" vertical="center"/>
    </xf>
  </cellXfs>
  <cellStyles count="7">
    <cellStyle name="どちらでもない 2" xfId="3" xr:uid="{00000000-0005-0000-0000-000000000000}"/>
    <cellStyle name="悪い 2" xfId="4" xr:uid="{00000000-0005-0000-0000-000001000000}"/>
    <cellStyle name="標準" xfId="0" builtinId="0"/>
    <cellStyle name="標準 2" xfId="2" xr:uid="{00000000-0005-0000-0000-000003000000}"/>
    <cellStyle name="標準 3" xfId="1" xr:uid="{00000000-0005-0000-0000-000004000000}"/>
    <cellStyle name="良い 2" xfId="5" xr:uid="{00000000-0005-0000-0000-000005000000}"/>
    <cellStyle name="良い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42939814814813"/>
          <c:y val="3.9560002916302128E-2"/>
          <c:w val="0.7720738425925926"/>
          <c:h val="0.74766631944444439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'Ex7.4'!$K$9</c:f>
              <c:strCache>
                <c:ptCount val="1"/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'Ex7.4'!$J$10:$J$110</c:f>
              <c:numCache>
                <c:formatCode>General</c:formatCode>
                <c:ptCount val="101"/>
                <c:pt idx="0">
                  <c:v>2</c:v>
                </c:pt>
                <c:pt idx="1">
                  <c:v>2.0499999999999998</c:v>
                </c:pt>
                <c:pt idx="2">
                  <c:v>2.0999999999999996</c:v>
                </c:pt>
                <c:pt idx="3">
                  <c:v>2.1499999999999995</c:v>
                </c:pt>
                <c:pt idx="4">
                  <c:v>2.1999999999999993</c:v>
                </c:pt>
                <c:pt idx="5">
                  <c:v>2.2499999999999991</c:v>
                </c:pt>
                <c:pt idx="6">
                  <c:v>2.2999999999999989</c:v>
                </c:pt>
                <c:pt idx="7">
                  <c:v>2.3499999999999988</c:v>
                </c:pt>
                <c:pt idx="8">
                  <c:v>2.3999999999999986</c:v>
                </c:pt>
                <c:pt idx="9">
                  <c:v>2.4499999999999984</c:v>
                </c:pt>
                <c:pt idx="10">
                  <c:v>2.4999999999999982</c:v>
                </c:pt>
                <c:pt idx="11">
                  <c:v>2.549999999999998</c:v>
                </c:pt>
                <c:pt idx="12">
                  <c:v>2.5999999999999979</c:v>
                </c:pt>
                <c:pt idx="13">
                  <c:v>2.6499999999999977</c:v>
                </c:pt>
                <c:pt idx="14">
                  <c:v>2.6999999999999975</c:v>
                </c:pt>
                <c:pt idx="15">
                  <c:v>2.7499999999999973</c:v>
                </c:pt>
                <c:pt idx="16">
                  <c:v>2.7999999999999972</c:v>
                </c:pt>
                <c:pt idx="17">
                  <c:v>2.849999999999997</c:v>
                </c:pt>
                <c:pt idx="18">
                  <c:v>2.8999999999999968</c:v>
                </c:pt>
                <c:pt idx="19">
                  <c:v>2.9499999999999966</c:v>
                </c:pt>
                <c:pt idx="20">
                  <c:v>2.9999999999999964</c:v>
                </c:pt>
                <c:pt idx="21">
                  <c:v>3.0499999999999963</c:v>
                </c:pt>
                <c:pt idx="22">
                  <c:v>3.0999999999999961</c:v>
                </c:pt>
                <c:pt idx="23">
                  <c:v>3.1499999999999959</c:v>
                </c:pt>
                <c:pt idx="24">
                  <c:v>3.1999999999999957</c:v>
                </c:pt>
                <c:pt idx="25">
                  <c:v>3.2499999999999956</c:v>
                </c:pt>
                <c:pt idx="26">
                  <c:v>3.2999999999999954</c:v>
                </c:pt>
                <c:pt idx="27">
                  <c:v>3.3499999999999952</c:v>
                </c:pt>
                <c:pt idx="28">
                  <c:v>3.399999999999995</c:v>
                </c:pt>
                <c:pt idx="29">
                  <c:v>3.4499999999999948</c:v>
                </c:pt>
                <c:pt idx="30">
                  <c:v>3.4999999999999947</c:v>
                </c:pt>
                <c:pt idx="31">
                  <c:v>3.5499999999999945</c:v>
                </c:pt>
                <c:pt idx="32">
                  <c:v>3.5999999999999943</c:v>
                </c:pt>
                <c:pt idx="33">
                  <c:v>3.6499999999999941</c:v>
                </c:pt>
                <c:pt idx="34">
                  <c:v>3.699999999999994</c:v>
                </c:pt>
                <c:pt idx="35">
                  <c:v>3.7499999999999938</c:v>
                </c:pt>
                <c:pt idx="36">
                  <c:v>3.7999999999999936</c:v>
                </c:pt>
                <c:pt idx="37">
                  <c:v>3.8499999999999934</c:v>
                </c:pt>
                <c:pt idx="38">
                  <c:v>3.8999999999999932</c:v>
                </c:pt>
                <c:pt idx="39">
                  <c:v>3.9499999999999931</c:v>
                </c:pt>
                <c:pt idx="40">
                  <c:v>3.9999999999999929</c:v>
                </c:pt>
                <c:pt idx="41">
                  <c:v>4.0499999999999927</c:v>
                </c:pt>
                <c:pt idx="42">
                  <c:v>4.0999999999999925</c:v>
                </c:pt>
                <c:pt idx="43">
                  <c:v>4.1499999999999924</c:v>
                </c:pt>
                <c:pt idx="44">
                  <c:v>4.1999999999999922</c:v>
                </c:pt>
                <c:pt idx="45">
                  <c:v>4.249999999999992</c:v>
                </c:pt>
                <c:pt idx="46">
                  <c:v>4.2999999999999918</c:v>
                </c:pt>
                <c:pt idx="47">
                  <c:v>4.3499999999999917</c:v>
                </c:pt>
                <c:pt idx="48">
                  <c:v>4.3999999999999915</c:v>
                </c:pt>
                <c:pt idx="49">
                  <c:v>4.4499999999999913</c:v>
                </c:pt>
                <c:pt idx="50">
                  <c:v>4.4999999999999911</c:v>
                </c:pt>
                <c:pt idx="51">
                  <c:v>4.5499999999999909</c:v>
                </c:pt>
                <c:pt idx="52">
                  <c:v>4.5999999999999908</c:v>
                </c:pt>
                <c:pt idx="53">
                  <c:v>4.6499999999999906</c:v>
                </c:pt>
                <c:pt idx="54">
                  <c:v>4.6999999999999904</c:v>
                </c:pt>
                <c:pt idx="55">
                  <c:v>4.7499999999999902</c:v>
                </c:pt>
                <c:pt idx="56">
                  <c:v>4.7999999999999901</c:v>
                </c:pt>
                <c:pt idx="57">
                  <c:v>4.8499999999999899</c:v>
                </c:pt>
                <c:pt idx="58">
                  <c:v>4.8999999999999897</c:v>
                </c:pt>
                <c:pt idx="59">
                  <c:v>4.9499999999999895</c:v>
                </c:pt>
                <c:pt idx="60">
                  <c:v>4.9999999999999893</c:v>
                </c:pt>
                <c:pt idx="61">
                  <c:v>5.0499999999999892</c:v>
                </c:pt>
                <c:pt idx="62">
                  <c:v>5.099999999999989</c:v>
                </c:pt>
                <c:pt idx="63">
                  <c:v>5.1499999999999888</c:v>
                </c:pt>
                <c:pt idx="64">
                  <c:v>5.1999999999999886</c:v>
                </c:pt>
                <c:pt idx="65">
                  <c:v>5.2499999999999885</c:v>
                </c:pt>
                <c:pt idx="66">
                  <c:v>5.2999999999999883</c:v>
                </c:pt>
                <c:pt idx="67">
                  <c:v>5.3499999999999881</c:v>
                </c:pt>
                <c:pt idx="68">
                  <c:v>5.3999999999999879</c:v>
                </c:pt>
                <c:pt idx="69">
                  <c:v>5.4499999999999877</c:v>
                </c:pt>
                <c:pt idx="70">
                  <c:v>5.4999999999999876</c:v>
                </c:pt>
                <c:pt idx="71">
                  <c:v>5.5499999999999874</c:v>
                </c:pt>
                <c:pt idx="72">
                  <c:v>5.5999999999999872</c:v>
                </c:pt>
                <c:pt idx="73">
                  <c:v>5.649999999999987</c:v>
                </c:pt>
                <c:pt idx="74">
                  <c:v>5.6999999999999869</c:v>
                </c:pt>
                <c:pt idx="75">
                  <c:v>5.7499999999999867</c:v>
                </c:pt>
                <c:pt idx="76">
                  <c:v>5.7999999999999865</c:v>
                </c:pt>
                <c:pt idx="77">
                  <c:v>5.8499999999999863</c:v>
                </c:pt>
                <c:pt idx="78">
                  <c:v>5.8999999999999861</c:v>
                </c:pt>
                <c:pt idx="79">
                  <c:v>5.949999999999986</c:v>
                </c:pt>
                <c:pt idx="80">
                  <c:v>5.9999999999999858</c:v>
                </c:pt>
                <c:pt idx="81">
                  <c:v>6.0499999999999856</c:v>
                </c:pt>
                <c:pt idx="82">
                  <c:v>6.0999999999999854</c:v>
                </c:pt>
                <c:pt idx="83">
                  <c:v>6.1499999999999853</c:v>
                </c:pt>
                <c:pt idx="84">
                  <c:v>6.1999999999999851</c:v>
                </c:pt>
                <c:pt idx="85">
                  <c:v>6.2499999999999849</c:v>
                </c:pt>
                <c:pt idx="86">
                  <c:v>6.2999999999999847</c:v>
                </c:pt>
                <c:pt idx="87">
                  <c:v>6.3499999999999845</c:v>
                </c:pt>
                <c:pt idx="88">
                  <c:v>6.3999999999999844</c:v>
                </c:pt>
                <c:pt idx="89">
                  <c:v>6.4499999999999842</c:v>
                </c:pt>
                <c:pt idx="90">
                  <c:v>6.499999999999984</c:v>
                </c:pt>
                <c:pt idx="91">
                  <c:v>6.5499999999999838</c:v>
                </c:pt>
                <c:pt idx="92">
                  <c:v>6.5999999999999837</c:v>
                </c:pt>
                <c:pt idx="93">
                  <c:v>6.6499999999999835</c:v>
                </c:pt>
                <c:pt idx="94">
                  <c:v>6.6999999999999833</c:v>
                </c:pt>
                <c:pt idx="95">
                  <c:v>6.7499999999999831</c:v>
                </c:pt>
                <c:pt idx="96">
                  <c:v>6.7999999999999829</c:v>
                </c:pt>
                <c:pt idx="97">
                  <c:v>6.8499999999999828</c:v>
                </c:pt>
                <c:pt idx="98">
                  <c:v>6.8999999999999826</c:v>
                </c:pt>
                <c:pt idx="99">
                  <c:v>6.9499999999999824</c:v>
                </c:pt>
                <c:pt idx="100">
                  <c:v>6.9999999999999822</c:v>
                </c:pt>
              </c:numCache>
            </c:numRef>
          </c:xVal>
          <c:yVal>
            <c:numRef>
              <c:f>'Ex7.4'!$K$10:$K$110</c:f>
              <c:numCache>
                <c:formatCode>General</c:formatCode>
                <c:ptCount val="101"/>
                <c:pt idx="0">
                  <c:v>7.7329418639083462E-4</c:v>
                </c:pt>
                <c:pt idx="1">
                  <c:v>9.3833626991582614E-4</c:v>
                </c:pt>
                <c:pt idx="2">
                  <c:v>1.1385627019446427E-3</c:v>
                </c:pt>
                <c:pt idx="3">
                  <c:v>1.3814552761075094E-3</c:v>
                </c:pt>
                <c:pt idx="4">
                  <c:v>1.6760778134405226E-3</c:v>
                </c:pt>
                <c:pt idx="5">
                  <c:v>2.0334064638056456E-3</c:v>
                </c:pt>
                <c:pt idx="6">
                  <c:v>2.4667269765884523E-3</c:v>
                </c:pt>
                <c:pt idx="7">
                  <c:v>2.9921115732521922E-3</c:v>
                </c:pt>
                <c:pt idx="8">
                  <c:v>3.628989980780639E-3</c:v>
                </c:pt>
                <c:pt idx="9">
                  <c:v>4.4008311728919846E-3</c:v>
                </c:pt>
                <c:pt idx="10">
                  <c:v>5.3359542742581756E-3</c:v>
                </c:pt>
                <c:pt idx="11">
                  <c:v>6.4684886768109039E-3</c:v>
                </c:pt>
                <c:pt idx="12">
                  <c:v>7.8395043236565466E-3</c:v>
                </c:pt>
                <c:pt idx="13">
                  <c:v>9.4983327648497252E-3</c:v>
                </c:pt>
                <c:pt idx="14">
                  <c:v>1.1504097134299189E-2</c:v>
                </c:pt>
                <c:pt idx="15">
                  <c:v>1.3927463418362105E-2</c:v>
                </c:pt>
                <c:pt idx="16">
                  <c:v>1.6852614574712328E-2</c:v>
                </c:pt>
                <c:pt idx="17">
                  <c:v>2.0379430895589759E-2</c:v>
                </c:pt>
                <c:pt idx="18">
                  <c:v>2.462583146782191E-2</c:v>
                </c:pt>
                <c:pt idx="19">
                  <c:v>2.9730188920557541E-2</c:v>
                </c:pt>
                <c:pt idx="20">
                  <c:v>3.5853668586891457E-2</c:v>
                </c:pt>
                <c:pt idx="21">
                  <c:v>4.3182259450956544E-2</c:v>
                </c:pt>
                <c:pt idx="22">
                  <c:v>5.1928154673053291E-2</c:v>
                </c:pt>
                <c:pt idx="23">
                  <c:v>6.233000420319447E-2</c:v>
                </c:pt>
                <c:pt idx="24">
                  <c:v>7.4651407781307161E-2</c:v>
                </c:pt>
                <c:pt idx="25">
                  <c:v>8.9176861764973497E-2</c:v>
                </c:pt>
                <c:pt idx="26">
                  <c:v>0.10620425345971517</c:v>
                </c:pt>
                <c:pt idx="27">
                  <c:v>0.1260329706034965</c:v>
                </c:pt>
                <c:pt idx="28">
                  <c:v>0.14894684441661707</c:v>
                </c:pt>
                <c:pt idx="29">
                  <c:v>0.17519157115007131</c:v>
                </c:pt>
                <c:pt idx="30">
                  <c:v>0.2049470483595508</c:v>
                </c:pt>
                <c:pt idx="31">
                  <c:v>0.23829624838899835</c:v>
                </c:pt>
                <c:pt idx="32">
                  <c:v>0.27519373644613626</c:v>
                </c:pt>
                <c:pt idx="33">
                  <c:v>0.31543843815414413</c:v>
                </c:pt>
                <c:pt idx="34">
                  <c:v>0.35865628395138166</c:v>
                </c:pt>
                <c:pt idx="35">
                  <c:v>0.40429831196694871</c:v>
                </c:pt>
                <c:pt idx="36">
                  <c:v>0.45165822734944705</c:v>
                </c:pt>
                <c:pt idx="37">
                  <c:v>0.49991025140855089</c:v>
                </c:pt>
                <c:pt idx="38">
                  <c:v>0.54816394718850769</c:v>
                </c:pt>
                <c:pt idx="39">
                  <c:v>0.59552875489761159</c:v>
                </c:pt>
                <c:pt idx="40">
                  <c:v>0.64117854612102465</c:v>
                </c:pt>
                <c:pt idx="41">
                  <c:v>0.68440650094905409</c:v>
                </c:pt>
                <c:pt idx="42">
                  <c:v>0.72466302886752609</c:v>
                </c:pt>
                <c:pt idx="43">
                  <c:v>0.76157340416510255</c:v>
                </c:pt>
                <c:pt idx="44">
                  <c:v>0.79493593507438443</c:v>
                </c:pt>
                <c:pt idx="45">
                  <c:v>0.82470465565082318</c:v>
                </c:pt>
                <c:pt idx="46">
                  <c:v>0.85096211918114828</c:v>
                </c:pt>
                <c:pt idx="47">
                  <c:v>0.87388792266122461</c:v>
                </c:pt>
                <c:pt idx="48">
                  <c:v>0.89372757225108856</c:v>
                </c:pt>
                <c:pt idx="49">
                  <c:v>0.9107648028625539</c:v>
                </c:pt>
                <c:pt idx="50">
                  <c:v>0.92529897943025463</c:v>
                </c:pt>
                <c:pt idx="51">
                  <c:v>0.93762801977421373</c:v>
                </c:pt>
                <c:pt idx="52">
                  <c:v>0.94803648620326197</c:v>
                </c:pt>
                <c:pt idx="53">
                  <c:v>0.95678806528011295</c:v>
                </c:pt>
                <c:pt idx="54">
                  <c:v>0.96412150357409432</c:v>
                </c:pt>
                <c:pt idx="55">
                  <c:v>0.97024909276281768</c:v>
                </c:pt>
                <c:pt idx="56">
                  <c:v>0.97535691698608951</c:v>
                </c:pt>
                <c:pt idx="57">
                  <c:v>0.97960623016128756</c:v>
                </c:pt>
                <c:pt idx="58">
                  <c:v>0.98313548522661987</c:v>
                </c:pt>
                <c:pt idx="59">
                  <c:v>0.98606267264901892</c:v>
                </c:pt>
                <c:pt idx="60">
                  <c:v>0.98848773521085631</c:v>
                </c:pt>
                <c:pt idx="61">
                  <c:v>0.99049490993546507</c:v>
                </c:pt>
                <c:pt idx="62">
                  <c:v>0.99215490915269988</c:v>
                </c:pt>
                <c:pt idx="63">
                  <c:v>0.99352689542732919</c:v>
                </c:pt>
                <c:pt idx="64">
                  <c:v>0.99466023365978606</c:v>
                </c:pt>
                <c:pt idx="65">
                  <c:v>0.9955960218657337</c:v>
                </c:pt>
                <c:pt idx="66">
                  <c:v>0.99636841297543421</c:v>
                </c:pt>
                <c:pt idx="67">
                  <c:v>0.99700574578779178</c:v>
                </c:pt>
                <c:pt idx="68">
                  <c:v>0.99753150567873494</c:v>
                </c:pt>
                <c:pt idx="69">
                  <c:v>0.99796513602089976</c:v>
                </c:pt>
                <c:pt idx="70">
                  <c:v>0.99832272036861558</c:v>
                </c:pt>
                <c:pt idx="71">
                  <c:v>0.99861755387009798</c:v>
                </c:pt>
                <c:pt idx="72">
                  <c:v>0.99886062046106605</c:v>
                </c:pt>
                <c:pt idx="73">
                  <c:v>0.99906099040614282</c:v>
                </c:pt>
                <c:pt idx="74">
                  <c:v>0.99922615082753208</c:v>
                </c:pt>
                <c:pt idx="75">
                  <c:v>0.99936228007296724</c:v>
                </c:pt>
                <c:pt idx="76">
                  <c:v>0.99947447516432075</c:v>
                </c:pt>
                <c:pt idx="77">
                  <c:v>0.99956694014647152</c:v>
                </c:pt>
                <c:pt idx="78">
                  <c:v>0.99964314191957115</c:v>
                </c:pt>
                <c:pt idx="79">
                  <c:v>0.9997059390745564</c:v>
                </c:pt>
                <c:pt idx="80">
                  <c:v>0.99975768834524936</c:v>
                </c:pt>
                <c:pt idx="81">
                  <c:v>0.99980033252267297</c:v>
                </c:pt>
                <c:pt idx="82">
                  <c:v>0.99983547303049014</c:v>
                </c:pt>
                <c:pt idx="83">
                  <c:v>0.99986442981793777</c:v>
                </c:pt>
                <c:pt idx="84">
                  <c:v>0.99988829077302011</c:v>
                </c:pt>
                <c:pt idx="85">
                  <c:v>0.99990795248048869</c:v>
                </c:pt>
                <c:pt idx="86">
                  <c:v>0.99992415383444011</c:v>
                </c:pt>
                <c:pt idx="87">
                  <c:v>0.99993750375398571</c:v>
                </c:pt>
                <c:pt idx="88">
                  <c:v>0.99994850403367508</c:v>
                </c:pt>
                <c:pt idx="89">
                  <c:v>0.99995756818077863</c:v>
                </c:pt>
                <c:pt idx="90">
                  <c:v>0.99996503694292449</c:v>
                </c:pt>
                <c:pt idx="91">
                  <c:v>0.99997119110668831</c:v>
                </c:pt>
                <c:pt idx="92">
                  <c:v>0.99997626204616574</c:v>
                </c:pt>
                <c:pt idx="93">
                  <c:v>0.99998044041667378</c:v>
                </c:pt>
                <c:pt idx="94">
                  <c:v>0.99998388331946475</c:v>
                </c:pt>
                <c:pt idx="95">
                  <c:v>0.99998672020616552</c:v>
                </c:pt>
                <c:pt idx="96">
                  <c:v>0.99998905774450053</c:v>
                </c:pt>
                <c:pt idx="97">
                  <c:v>0.99999098382793861</c:v>
                </c:pt>
                <c:pt idx="98">
                  <c:v>0.99999257087982596</c:v>
                </c:pt>
                <c:pt idx="99">
                  <c:v>0.99999387857610023</c:v>
                </c:pt>
                <c:pt idx="100">
                  <c:v>0.99999495608886968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A99-42A6-88A9-B061BC52EA05}"/>
            </c:ext>
          </c:extLst>
        </c:ser>
        <c:ser>
          <c:idx val="0"/>
          <c:order val="1"/>
          <c:spPr>
            <a:ln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'Ex7.4'!$M$11:$M$21</c:f>
              <c:numCache>
                <c:formatCode>General</c:formatCode>
                <c:ptCount val="11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3.5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5.5</c:v>
                </c:pt>
                <c:pt idx="8">
                  <c:v>6</c:v>
                </c:pt>
                <c:pt idx="9">
                  <c:v>6.5</c:v>
                </c:pt>
                <c:pt idx="10">
                  <c:v>7</c:v>
                </c:pt>
              </c:numCache>
            </c:numRef>
          </c:xVal>
          <c:yVal>
            <c:numRef>
              <c:f>'Ex7.4'!$N$11:$N$21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</c:v>
                </c:pt>
                <c:pt idx="4">
                  <c:v>0.6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214-4A31-8532-F83306BE8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76064"/>
        <c:axId val="94130176"/>
      </c:scatterChart>
      <c:valAx>
        <c:axId val="93976064"/>
        <c:scaling>
          <c:orientation val="minMax"/>
          <c:max val="7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600"/>
                </a:pPr>
                <a:r>
                  <a:rPr lang="en-US" altLang="en-US" sz="1600"/>
                  <a:t>p H</a:t>
                </a:r>
              </a:p>
            </c:rich>
          </c:tx>
          <c:layout>
            <c:manualLayout>
              <c:xMode val="edge"/>
              <c:yMode val="edge"/>
              <c:x val="0.53386980943283613"/>
              <c:y val="0.87695298770144547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94130176"/>
        <c:crosses val="autoZero"/>
        <c:crossBetween val="midCat"/>
        <c:majorUnit val="1"/>
        <c:minorUnit val="0.5"/>
      </c:valAx>
      <c:valAx>
        <c:axId val="9413017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ja-JP" sz="1600"/>
                </a:pPr>
                <a:r>
                  <a:rPr lang="en-US" altLang="en-US" sz="1600"/>
                  <a:t>Probability</a:t>
                </a:r>
              </a:p>
            </c:rich>
          </c:tx>
          <c:layout>
            <c:manualLayout>
              <c:xMode val="edge"/>
              <c:yMode val="edge"/>
              <c:x val="2.5819444444444443E-2"/>
              <c:y val="0.2128315972222222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93976064"/>
        <c:crosses val="autoZero"/>
        <c:crossBetween val="midCat"/>
        <c:majorUnit val="0.2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111991</xdr:colOff>
      <xdr:row>1</xdr:row>
      <xdr:rowOff>155282</xdr:rowOff>
    </xdr:from>
    <xdr:to>
      <xdr:col>21</xdr:col>
      <xdr:colOff>164213</xdr:colOff>
      <xdr:row>18</xdr:row>
      <xdr:rowOff>91082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0"/>
  <sheetViews>
    <sheetView tabSelected="1" zoomScale="120" zoomScaleNormal="120" workbookViewId="0">
      <selection activeCell="N5" sqref="N5"/>
    </sheetView>
  </sheetViews>
  <sheetFormatPr defaultColWidth="8.88671875" defaultRowHeight="14.4" x14ac:dyDescent="0.2"/>
  <cols>
    <col min="1" max="1" width="6.6640625" style="1" customWidth="1"/>
    <col min="2" max="2" width="8.77734375" style="1" customWidth="1"/>
    <col min="3" max="3" width="7.109375" style="1" customWidth="1"/>
    <col min="4" max="4" width="6.6640625" style="1" customWidth="1"/>
    <col min="5" max="5" width="7" style="1" customWidth="1"/>
    <col min="6" max="6" width="8.88671875" style="1" customWidth="1"/>
    <col min="7" max="7" width="6.6640625" style="1" customWidth="1"/>
    <col min="8" max="8" width="7.77734375" style="1" customWidth="1"/>
    <col min="9" max="11" width="6.6640625" style="1" customWidth="1"/>
    <col min="12" max="16384" width="8.88671875" style="1"/>
  </cols>
  <sheetData>
    <row r="1" spans="1:14" s="7" customFormat="1" x14ac:dyDescent="0.2">
      <c r="A1" s="6" t="s">
        <v>13</v>
      </c>
      <c r="H1" s="1"/>
      <c r="K1" s="8"/>
    </row>
    <row r="2" spans="1:14" s="7" customFormat="1" ht="13.2" x14ac:dyDescent="0.2"/>
    <row r="4" spans="1:14" x14ac:dyDescent="0.2">
      <c r="E4" s="3"/>
      <c r="F4" s="3"/>
      <c r="G4" s="1" t="s">
        <v>0</v>
      </c>
      <c r="H4" s="9">
        <f>SUM(G10:G120)</f>
        <v>16.982383782559147</v>
      </c>
      <c r="I4" s="3"/>
      <c r="J4" s="3"/>
      <c r="K4" s="3"/>
      <c r="L4" s="3"/>
    </row>
    <row r="5" spans="1:14" ht="15.6" x14ac:dyDescent="0.2">
      <c r="C5" s="9" t="s">
        <v>10</v>
      </c>
      <c r="D5" s="9" t="s">
        <v>9</v>
      </c>
      <c r="E5" s="3"/>
      <c r="F5" s="3"/>
      <c r="G5" s="3"/>
      <c r="H5" s="3"/>
      <c r="I5" s="3"/>
      <c r="J5" s="3"/>
      <c r="K5" s="3"/>
      <c r="L5" s="3" t="s">
        <v>11</v>
      </c>
    </row>
    <row r="6" spans="1:14" x14ac:dyDescent="0.2">
      <c r="C6" s="2">
        <v>3.8722802251878137</v>
      </c>
      <c r="D6" s="2">
        <v>-14.90863786134271</v>
      </c>
      <c r="E6" s="10"/>
      <c r="F6" s="10"/>
      <c r="G6" s="3"/>
      <c r="H6" s="3"/>
      <c r="I6" s="3"/>
      <c r="J6" s="3"/>
      <c r="K6" s="3"/>
      <c r="L6" s="4">
        <v>0.1</v>
      </c>
    </row>
    <row r="7" spans="1:14" s="3" customFormat="1" x14ac:dyDescent="0.2">
      <c r="H7" s="1" t="s">
        <v>1</v>
      </c>
      <c r="L7" s="3" t="s">
        <v>12</v>
      </c>
    </row>
    <row r="8" spans="1:14" x14ac:dyDescent="0.2">
      <c r="H8" s="9">
        <f>SUM(H10:H120)</f>
        <v>5.5282079584819197</v>
      </c>
      <c r="J8" s="1">
        <v>0.05</v>
      </c>
      <c r="K8" s="3"/>
      <c r="L8" s="3">
        <f>LN(L6/(1-L6))</f>
        <v>-2.1972245773362191</v>
      </c>
    </row>
    <row r="9" spans="1:14" x14ac:dyDescent="0.2">
      <c r="A9" s="1" t="s">
        <v>7</v>
      </c>
      <c r="B9" s="1" t="s">
        <v>14</v>
      </c>
      <c r="C9" s="1" t="s">
        <v>8</v>
      </c>
      <c r="D9" s="1" t="s">
        <v>5</v>
      </c>
      <c r="E9" s="1" t="s">
        <v>2</v>
      </c>
      <c r="F9" s="1" t="s">
        <v>6</v>
      </c>
      <c r="G9" s="1" t="s">
        <v>3</v>
      </c>
      <c r="H9" s="1" t="s">
        <v>4</v>
      </c>
      <c r="J9" s="1" t="s">
        <v>14</v>
      </c>
      <c r="K9" s="3"/>
      <c r="L9" s="3" t="s">
        <v>14</v>
      </c>
    </row>
    <row r="10" spans="1:14" x14ac:dyDescent="0.3">
      <c r="A10" s="5">
        <v>1</v>
      </c>
      <c r="B10" s="5">
        <v>7</v>
      </c>
      <c r="C10" s="5">
        <v>1</v>
      </c>
      <c r="D10" s="1">
        <f>$C$6*B10+$D$6</f>
        <v>12.197323714971985</v>
      </c>
      <c r="E10" s="1">
        <f>1/(1+EXP(-D10))</f>
        <v>0.99999495608886968</v>
      </c>
      <c r="F10" s="1">
        <f>_xlfn.BINOM.DIST(C10,A10,E10,FALSE)</f>
        <v>0.99999495608886968</v>
      </c>
      <c r="G10" s="1">
        <f>IF(A10=0,"",-LN(F10))</f>
        <v>5.0439238508827303E-6</v>
      </c>
      <c r="H10" s="1">
        <f>IF(A10=0,"",(C10/A10-E10)^2)</f>
        <v>2.5441039490568109E-11</v>
      </c>
      <c r="J10" s="1">
        <v>2</v>
      </c>
      <c r="K10" s="3">
        <f t="shared" ref="K10:K41" si="0">1/(1+EXP(-(J10*$C$6+$D$6)))</f>
        <v>7.7329418639083462E-4</v>
      </c>
      <c r="L10" s="4">
        <f>(L8-$D$6)/$C$6</f>
        <v>3.2826687493645839</v>
      </c>
    </row>
    <row r="11" spans="1:14" x14ac:dyDescent="0.3">
      <c r="A11" s="5">
        <v>1</v>
      </c>
      <c r="B11" s="5">
        <v>7</v>
      </c>
      <c r="C11" s="5">
        <v>1</v>
      </c>
      <c r="D11" s="1">
        <f t="shared" ref="D11:D74" si="1">$C$6*B11+$D$6</f>
        <v>12.197323714971985</v>
      </c>
      <c r="E11" s="1">
        <f t="shared" ref="E11:E74" si="2">1/(1+EXP(-D11))</f>
        <v>0.99999495608886968</v>
      </c>
      <c r="F11" s="1">
        <f>_xlfn.BINOM.DIST(C11,A11,E11,FALSE)</f>
        <v>0.99999495608886968</v>
      </c>
      <c r="G11" s="1">
        <f t="shared" ref="G11:G41" si="3">IF(A11=0,"",-LN(F11))</f>
        <v>5.0439238508827303E-6</v>
      </c>
      <c r="H11" s="1">
        <f t="shared" ref="H11:H41" si="4">IF(A11=0,"",(C11/A11-E11)^2)</f>
        <v>2.5441039490568109E-11</v>
      </c>
      <c r="J11" s="1">
        <f>J10+$J$8</f>
        <v>2.0499999999999998</v>
      </c>
      <c r="K11" s="3">
        <f t="shared" si="0"/>
        <v>9.3833626991582614E-4</v>
      </c>
      <c r="L11" s="3"/>
      <c r="M11" s="1">
        <v>2</v>
      </c>
      <c r="N11" s="1">
        <v>0</v>
      </c>
    </row>
    <row r="12" spans="1:14" x14ac:dyDescent="0.3">
      <c r="A12" s="5">
        <v>1</v>
      </c>
      <c r="B12" s="5">
        <v>7</v>
      </c>
      <c r="C12" s="5">
        <v>1</v>
      </c>
      <c r="D12" s="1">
        <f t="shared" si="1"/>
        <v>12.197323714971985</v>
      </c>
      <c r="E12" s="1">
        <f t="shared" si="2"/>
        <v>0.99999495608886968</v>
      </c>
      <c r="F12" s="1">
        <f t="shared" ref="F12:F41" si="5">_xlfn.BINOM.DIST(C12,A12,E12,FALSE)</f>
        <v>0.99999495608886968</v>
      </c>
      <c r="G12" s="1">
        <f t="shared" si="3"/>
        <v>5.0439238508827303E-6</v>
      </c>
      <c r="H12" s="1">
        <f t="shared" si="4"/>
        <v>2.5441039490568109E-11</v>
      </c>
      <c r="J12" s="1">
        <f t="shared" ref="J12:J75" si="6">J11+$J$8</f>
        <v>2.0999999999999996</v>
      </c>
      <c r="K12" s="3">
        <f t="shared" si="0"/>
        <v>1.1385627019446427E-3</v>
      </c>
      <c r="L12" s="3"/>
      <c r="M12" s="1">
        <v>2.5</v>
      </c>
      <c r="N12" s="1">
        <v>0</v>
      </c>
    </row>
    <row r="13" spans="1:14" x14ac:dyDescent="0.3">
      <c r="A13" s="5">
        <v>1</v>
      </c>
      <c r="B13" s="5">
        <v>7</v>
      </c>
      <c r="C13" s="5">
        <v>1</v>
      </c>
      <c r="D13" s="1">
        <f t="shared" si="1"/>
        <v>12.197323714971985</v>
      </c>
      <c r="E13" s="1">
        <f t="shared" si="2"/>
        <v>0.99999495608886968</v>
      </c>
      <c r="F13" s="1">
        <f t="shared" si="5"/>
        <v>0.99999495608886968</v>
      </c>
      <c r="G13" s="1">
        <f t="shared" si="3"/>
        <v>5.0439238508827303E-6</v>
      </c>
      <c r="H13" s="1">
        <f t="shared" si="4"/>
        <v>2.5441039490568109E-11</v>
      </c>
      <c r="J13" s="1">
        <f t="shared" si="6"/>
        <v>2.1499999999999995</v>
      </c>
      <c r="K13" s="1">
        <f t="shared" si="0"/>
        <v>1.3814552761075094E-3</v>
      </c>
      <c r="M13" s="1">
        <v>3</v>
      </c>
      <c r="N13" s="1">
        <v>0</v>
      </c>
    </row>
    <row r="14" spans="1:14" x14ac:dyDescent="0.3">
      <c r="A14" s="5">
        <v>1</v>
      </c>
      <c r="B14" s="5">
        <v>7</v>
      </c>
      <c r="C14" s="5">
        <v>1</v>
      </c>
      <c r="D14" s="1">
        <f t="shared" si="1"/>
        <v>12.197323714971985</v>
      </c>
      <c r="E14" s="1">
        <f t="shared" si="2"/>
        <v>0.99999495608886968</v>
      </c>
      <c r="F14" s="1">
        <f t="shared" si="5"/>
        <v>0.99999495608886968</v>
      </c>
      <c r="G14" s="1">
        <f t="shared" si="3"/>
        <v>5.0439238508827303E-6</v>
      </c>
      <c r="H14" s="1">
        <f t="shared" si="4"/>
        <v>2.5441039490568109E-11</v>
      </c>
      <c r="J14" s="1">
        <f t="shared" si="6"/>
        <v>2.1999999999999993</v>
      </c>
      <c r="K14" s="1">
        <f t="shared" si="0"/>
        <v>1.6760778134405226E-3</v>
      </c>
      <c r="M14" s="1">
        <v>3.5</v>
      </c>
      <c r="N14" s="1">
        <v>0.3</v>
      </c>
    </row>
    <row r="15" spans="1:14" x14ac:dyDescent="0.3">
      <c r="A15" s="5">
        <v>1</v>
      </c>
      <c r="B15" s="5">
        <v>7</v>
      </c>
      <c r="C15" s="5">
        <v>1</v>
      </c>
      <c r="D15" s="1">
        <f t="shared" si="1"/>
        <v>12.197323714971985</v>
      </c>
      <c r="E15" s="1">
        <f t="shared" si="2"/>
        <v>0.99999495608886968</v>
      </c>
      <c r="F15" s="1">
        <f t="shared" si="5"/>
        <v>0.99999495608886968</v>
      </c>
      <c r="G15" s="1">
        <f t="shared" si="3"/>
        <v>5.0439238508827303E-6</v>
      </c>
      <c r="H15" s="1">
        <f t="shared" si="4"/>
        <v>2.5441039490568109E-11</v>
      </c>
      <c r="J15" s="1">
        <f t="shared" si="6"/>
        <v>2.2499999999999991</v>
      </c>
      <c r="K15" s="1">
        <f t="shared" si="0"/>
        <v>2.0334064638056456E-3</v>
      </c>
      <c r="M15" s="1">
        <v>4</v>
      </c>
      <c r="N15" s="1">
        <v>0.6</v>
      </c>
    </row>
    <row r="16" spans="1:14" x14ac:dyDescent="0.3">
      <c r="A16" s="5">
        <v>1</v>
      </c>
      <c r="B16" s="5">
        <v>7</v>
      </c>
      <c r="C16" s="5">
        <v>1</v>
      </c>
      <c r="D16" s="1">
        <f t="shared" si="1"/>
        <v>12.197323714971985</v>
      </c>
      <c r="E16" s="1">
        <f t="shared" si="2"/>
        <v>0.99999495608886968</v>
      </c>
      <c r="F16" s="1">
        <f t="shared" si="5"/>
        <v>0.99999495608886968</v>
      </c>
      <c r="G16" s="1">
        <f t="shared" si="3"/>
        <v>5.0439238508827303E-6</v>
      </c>
      <c r="H16" s="1">
        <f t="shared" si="4"/>
        <v>2.5441039490568109E-11</v>
      </c>
      <c r="J16" s="1">
        <f t="shared" si="6"/>
        <v>2.2999999999999989</v>
      </c>
      <c r="K16" s="1">
        <f t="shared" si="0"/>
        <v>2.4667269765884523E-3</v>
      </c>
      <c r="M16" s="1">
        <v>4.5</v>
      </c>
      <c r="N16" s="1">
        <v>0.9</v>
      </c>
    </row>
    <row r="17" spans="1:14" x14ac:dyDescent="0.3">
      <c r="A17" s="5">
        <v>1</v>
      </c>
      <c r="B17" s="5">
        <v>7</v>
      </c>
      <c r="C17" s="5">
        <v>1</v>
      </c>
      <c r="D17" s="1">
        <f t="shared" si="1"/>
        <v>12.197323714971985</v>
      </c>
      <c r="E17" s="1">
        <f t="shared" si="2"/>
        <v>0.99999495608886968</v>
      </c>
      <c r="F17" s="1">
        <f t="shared" si="5"/>
        <v>0.99999495608886968</v>
      </c>
      <c r="G17" s="1">
        <f t="shared" si="3"/>
        <v>5.0439238508827303E-6</v>
      </c>
      <c r="H17" s="1">
        <f t="shared" si="4"/>
        <v>2.5441039490568109E-11</v>
      </c>
      <c r="J17" s="1">
        <f t="shared" si="6"/>
        <v>2.3499999999999988</v>
      </c>
      <c r="K17" s="1">
        <f t="shared" si="0"/>
        <v>2.9921115732521922E-3</v>
      </c>
      <c r="M17" s="1">
        <v>5</v>
      </c>
      <c r="N17" s="1">
        <v>1</v>
      </c>
    </row>
    <row r="18" spans="1:14" x14ac:dyDescent="0.3">
      <c r="A18" s="5">
        <v>1</v>
      </c>
      <c r="B18" s="5">
        <v>7</v>
      </c>
      <c r="C18" s="5">
        <v>1</v>
      </c>
      <c r="D18" s="1">
        <f t="shared" si="1"/>
        <v>12.197323714971985</v>
      </c>
      <c r="E18" s="1">
        <f t="shared" si="2"/>
        <v>0.99999495608886968</v>
      </c>
      <c r="F18" s="1">
        <f t="shared" si="5"/>
        <v>0.99999495608886968</v>
      </c>
      <c r="G18" s="1">
        <f t="shared" si="3"/>
        <v>5.0439238508827303E-6</v>
      </c>
      <c r="H18" s="1">
        <f t="shared" si="4"/>
        <v>2.5441039490568109E-11</v>
      </c>
      <c r="J18" s="1">
        <f t="shared" si="6"/>
        <v>2.3999999999999986</v>
      </c>
      <c r="K18" s="1">
        <f t="shared" si="0"/>
        <v>3.628989980780639E-3</v>
      </c>
      <c r="M18" s="1">
        <v>5.5</v>
      </c>
      <c r="N18" s="1">
        <v>1</v>
      </c>
    </row>
    <row r="19" spans="1:14" x14ac:dyDescent="0.3">
      <c r="A19" s="5">
        <v>1</v>
      </c>
      <c r="B19" s="5">
        <v>7</v>
      </c>
      <c r="C19" s="5">
        <v>1</v>
      </c>
      <c r="D19" s="1">
        <f t="shared" si="1"/>
        <v>12.197323714971985</v>
      </c>
      <c r="E19" s="1">
        <f t="shared" si="2"/>
        <v>0.99999495608886968</v>
      </c>
      <c r="F19" s="1">
        <f t="shared" si="5"/>
        <v>0.99999495608886968</v>
      </c>
      <c r="G19" s="1">
        <f t="shared" si="3"/>
        <v>5.0439238508827303E-6</v>
      </c>
      <c r="H19" s="1">
        <f t="shared" si="4"/>
        <v>2.5441039490568109E-11</v>
      </c>
      <c r="J19" s="1">
        <f t="shared" si="6"/>
        <v>2.4499999999999984</v>
      </c>
      <c r="K19" s="1">
        <f t="shared" si="0"/>
        <v>4.4008311728919846E-3</v>
      </c>
      <c r="M19" s="1">
        <v>6</v>
      </c>
      <c r="N19" s="1">
        <v>1</v>
      </c>
    </row>
    <row r="20" spans="1:14" x14ac:dyDescent="0.3">
      <c r="A20" s="5">
        <v>1</v>
      </c>
      <c r="B20" s="5">
        <v>6.5</v>
      </c>
      <c r="C20" s="5">
        <v>1</v>
      </c>
      <c r="D20" s="1">
        <f t="shared" si="1"/>
        <v>10.261183602378081</v>
      </c>
      <c r="E20" s="1">
        <f t="shared" si="2"/>
        <v>0.99996503694292449</v>
      </c>
      <c r="F20" s="1">
        <f t="shared" si="5"/>
        <v>0.99996503694292449</v>
      </c>
      <c r="G20" s="1">
        <f t="shared" si="3"/>
        <v>3.4963668297436817E-5</v>
      </c>
      <c r="H20" s="1">
        <f t="shared" si="4"/>
        <v>1.2224153600653665E-9</v>
      </c>
      <c r="J20" s="1">
        <f t="shared" si="6"/>
        <v>2.4999999999999982</v>
      </c>
      <c r="K20" s="1">
        <f t="shared" si="0"/>
        <v>5.3359542742581756E-3</v>
      </c>
      <c r="M20" s="1">
        <v>6.5</v>
      </c>
      <c r="N20" s="1">
        <v>1</v>
      </c>
    </row>
    <row r="21" spans="1:14" x14ac:dyDescent="0.3">
      <c r="A21" s="5">
        <v>1</v>
      </c>
      <c r="B21" s="5">
        <v>6.5</v>
      </c>
      <c r="C21" s="5">
        <v>1</v>
      </c>
      <c r="D21" s="1">
        <f t="shared" si="1"/>
        <v>10.261183602378081</v>
      </c>
      <c r="E21" s="1">
        <f t="shared" si="2"/>
        <v>0.99996503694292449</v>
      </c>
      <c r="F21" s="1">
        <f t="shared" si="5"/>
        <v>0.99996503694292449</v>
      </c>
      <c r="G21" s="1">
        <f t="shared" si="3"/>
        <v>3.4963668297436817E-5</v>
      </c>
      <c r="H21" s="1">
        <f t="shared" si="4"/>
        <v>1.2224153600653665E-9</v>
      </c>
      <c r="J21" s="1">
        <f t="shared" si="6"/>
        <v>2.549999999999998</v>
      </c>
      <c r="K21" s="1">
        <f t="shared" si="0"/>
        <v>6.4684886768109039E-3</v>
      </c>
      <c r="M21" s="1">
        <v>7</v>
      </c>
      <c r="N21" s="1">
        <v>1</v>
      </c>
    </row>
    <row r="22" spans="1:14" x14ac:dyDescent="0.3">
      <c r="A22" s="5">
        <v>1</v>
      </c>
      <c r="B22" s="5">
        <v>6.5</v>
      </c>
      <c r="C22" s="5">
        <v>1</v>
      </c>
      <c r="D22" s="1">
        <f t="shared" si="1"/>
        <v>10.261183602378081</v>
      </c>
      <c r="E22" s="1">
        <f t="shared" si="2"/>
        <v>0.99996503694292449</v>
      </c>
      <c r="F22" s="1">
        <f t="shared" si="5"/>
        <v>0.99996503694292449</v>
      </c>
      <c r="G22" s="1">
        <f t="shared" si="3"/>
        <v>3.4963668297436817E-5</v>
      </c>
      <c r="H22" s="1">
        <f t="shared" si="4"/>
        <v>1.2224153600653665E-9</v>
      </c>
      <c r="J22" s="1">
        <f t="shared" si="6"/>
        <v>2.5999999999999979</v>
      </c>
      <c r="K22" s="1">
        <f t="shared" si="0"/>
        <v>7.8395043236565466E-3</v>
      </c>
    </row>
    <row r="23" spans="1:14" x14ac:dyDescent="0.3">
      <c r="A23" s="5">
        <v>1</v>
      </c>
      <c r="B23" s="5">
        <v>6.5</v>
      </c>
      <c r="C23" s="5">
        <v>1</v>
      </c>
      <c r="D23" s="1">
        <f t="shared" si="1"/>
        <v>10.261183602378081</v>
      </c>
      <c r="E23" s="1">
        <f t="shared" si="2"/>
        <v>0.99996503694292449</v>
      </c>
      <c r="F23" s="1">
        <f t="shared" si="5"/>
        <v>0.99996503694292449</v>
      </c>
      <c r="G23" s="1">
        <f t="shared" si="3"/>
        <v>3.4963668297436817E-5</v>
      </c>
      <c r="H23" s="1">
        <f t="shared" si="4"/>
        <v>1.2224153600653665E-9</v>
      </c>
      <c r="J23" s="1">
        <f t="shared" si="6"/>
        <v>2.6499999999999977</v>
      </c>
      <c r="K23" s="1">
        <f t="shared" si="0"/>
        <v>9.4983327648497252E-3</v>
      </c>
    </row>
    <row r="24" spans="1:14" x14ac:dyDescent="0.3">
      <c r="A24" s="5">
        <v>1</v>
      </c>
      <c r="B24" s="5">
        <v>6.5</v>
      </c>
      <c r="C24" s="5">
        <v>1</v>
      </c>
      <c r="D24" s="1">
        <f t="shared" si="1"/>
        <v>10.261183602378081</v>
      </c>
      <c r="E24" s="1">
        <f t="shared" si="2"/>
        <v>0.99996503694292449</v>
      </c>
      <c r="F24" s="1">
        <f t="shared" si="5"/>
        <v>0.99996503694292449</v>
      </c>
      <c r="G24" s="1">
        <f t="shared" si="3"/>
        <v>3.4963668297436817E-5</v>
      </c>
      <c r="H24" s="1">
        <f t="shared" si="4"/>
        <v>1.2224153600653665E-9</v>
      </c>
      <c r="J24" s="1">
        <f t="shared" si="6"/>
        <v>2.6999999999999975</v>
      </c>
      <c r="K24" s="1">
        <f t="shared" si="0"/>
        <v>1.1504097134299189E-2</v>
      </c>
    </row>
    <row r="25" spans="1:14" x14ac:dyDescent="0.3">
      <c r="A25" s="5">
        <v>1</v>
      </c>
      <c r="B25" s="5">
        <v>6.5</v>
      </c>
      <c r="C25" s="5">
        <v>1</v>
      </c>
      <c r="D25" s="1">
        <f t="shared" si="1"/>
        <v>10.261183602378081</v>
      </c>
      <c r="E25" s="1">
        <f t="shared" si="2"/>
        <v>0.99996503694292449</v>
      </c>
      <c r="F25" s="1">
        <f t="shared" si="5"/>
        <v>0.99996503694292449</v>
      </c>
      <c r="G25" s="1">
        <f t="shared" si="3"/>
        <v>3.4963668297436817E-5</v>
      </c>
      <c r="H25" s="1">
        <f t="shared" si="4"/>
        <v>1.2224153600653665E-9</v>
      </c>
      <c r="J25" s="1">
        <f t="shared" si="6"/>
        <v>2.7499999999999973</v>
      </c>
      <c r="K25" s="1">
        <f t="shared" si="0"/>
        <v>1.3927463418362105E-2</v>
      </c>
    </row>
    <row r="26" spans="1:14" x14ac:dyDescent="0.3">
      <c r="A26" s="5">
        <v>1</v>
      </c>
      <c r="B26" s="5">
        <v>6.5</v>
      </c>
      <c r="C26" s="5">
        <v>1</v>
      </c>
      <c r="D26" s="1">
        <f t="shared" si="1"/>
        <v>10.261183602378081</v>
      </c>
      <c r="E26" s="1">
        <f t="shared" si="2"/>
        <v>0.99996503694292449</v>
      </c>
      <c r="F26" s="1">
        <f t="shared" si="5"/>
        <v>0.99996503694292449</v>
      </c>
      <c r="G26" s="1">
        <f t="shared" si="3"/>
        <v>3.4963668297436817E-5</v>
      </c>
      <c r="H26" s="1">
        <f t="shared" si="4"/>
        <v>1.2224153600653665E-9</v>
      </c>
      <c r="J26" s="1">
        <f t="shared" si="6"/>
        <v>2.7999999999999972</v>
      </c>
      <c r="K26" s="1">
        <f t="shared" si="0"/>
        <v>1.6852614574712328E-2</v>
      </c>
    </row>
    <row r="27" spans="1:14" x14ac:dyDescent="0.3">
      <c r="A27" s="5">
        <v>1</v>
      </c>
      <c r="B27" s="5">
        <v>6.5</v>
      </c>
      <c r="C27" s="5">
        <v>1</v>
      </c>
      <c r="D27" s="1">
        <f t="shared" si="1"/>
        <v>10.261183602378081</v>
      </c>
      <c r="E27" s="1">
        <f t="shared" si="2"/>
        <v>0.99996503694292449</v>
      </c>
      <c r="F27" s="1">
        <f t="shared" si="5"/>
        <v>0.99996503694292449</v>
      </c>
      <c r="G27" s="1">
        <f t="shared" si="3"/>
        <v>3.4963668297436817E-5</v>
      </c>
      <c r="H27" s="1">
        <f t="shared" si="4"/>
        <v>1.2224153600653665E-9</v>
      </c>
      <c r="J27" s="1">
        <f t="shared" si="6"/>
        <v>2.849999999999997</v>
      </c>
      <c r="K27" s="1">
        <f t="shared" si="0"/>
        <v>2.0379430895589759E-2</v>
      </c>
    </row>
    <row r="28" spans="1:14" x14ac:dyDescent="0.3">
      <c r="A28" s="5">
        <v>1</v>
      </c>
      <c r="B28" s="5">
        <v>6.5</v>
      </c>
      <c r="C28" s="5">
        <v>1</v>
      </c>
      <c r="D28" s="1">
        <f t="shared" si="1"/>
        <v>10.261183602378081</v>
      </c>
      <c r="E28" s="1">
        <f t="shared" si="2"/>
        <v>0.99996503694292449</v>
      </c>
      <c r="F28" s="1">
        <f t="shared" si="5"/>
        <v>0.99996503694292449</v>
      </c>
      <c r="G28" s="1">
        <f t="shared" si="3"/>
        <v>3.4963668297436817E-5</v>
      </c>
      <c r="H28" s="1">
        <f t="shared" si="4"/>
        <v>1.2224153600653665E-9</v>
      </c>
      <c r="J28" s="1">
        <f t="shared" si="6"/>
        <v>2.8999999999999968</v>
      </c>
      <c r="K28" s="1">
        <f t="shared" si="0"/>
        <v>2.462583146782191E-2</v>
      </c>
    </row>
    <row r="29" spans="1:14" x14ac:dyDescent="0.3">
      <c r="A29" s="5">
        <v>1</v>
      </c>
      <c r="B29" s="5">
        <v>6.5</v>
      </c>
      <c r="C29" s="5">
        <v>1</v>
      </c>
      <c r="D29" s="1">
        <f t="shared" si="1"/>
        <v>10.261183602378081</v>
      </c>
      <c r="E29" s="1">
        <f t="shared" si="2"/>
        <v>0.99996503694292449</v>
      </c>
      <c r="F29" s="1">
        <f t="shared" si="5"/>
        <v>0.99996503694292449</v>
      </c>
      <c r="G29" s="1">
        <f t="shared" si="3"/>
        <v>3.4963668297436817E-5</v>
      </c>
      <c r="H29" s="1">
        <f t="shared" si="4"/>
        <v>1.2224153600653665E-9</v>
      </c>
      <c r="J29" s="1">
        <f t="shared" si="6"/>
        <v>2.9499999999999966</v>
      </c>
      <c r="K29" s="1">
        <f t="shared" si="0"/>
        <v>2.9730188920557541E-2</v>
      </c>
    </row>
    <row r="30" spans="1:14" x14ac:dyDescent="0.3">
      <c r="A30" s="5">
        <v>1</v>
      </c>
      <c r="B30" s="5">
        <v>6</v>
      </c>
      <c r="C30" s="5">
        <v>1</v>
      </c>
      <c r="D30" s="1">
        <f t="shared" si="1"/>
        <v>8.3250434897841732</v>
      </c>
      <c r="E30" s="1">
        <f t="shared" si="2"/>
        <v>0.99975768834524936</v>
      </c>
      <c r="F30" s="1">
        <f t="shared" si="5"/>
        <v>0.99975768834524936</v>
      </c>
      <c r="G30" s="1">
        <f t="shared" si="3"/>
        <v>2.4234101696295161E-4</v>
      </c>
      <c r="H30" s="1">
        <f t="shared" si="4"/>
        <v>5.8714938027992216E-8</v>
      </c>
      <c r="J30" s="1">
        <f t="shared" si="6"/>
        <v>2.9999999999999964</v>
      </c>
      <c r="K30" s="1">
        <f t="shared" si="0"/>
        <v>3.5853668586891457E-2</v>
      </c>
    </row>
    <row r="31" spans="1:14" x14ac:dyDescent="0.3">
      <c r="A31" s="5">
        <v>1</v>
      </c>
      <c r="B31" s="5">
        <v>6</v>
      </c>
      <c r="C31" s="5">
        <v>1</v>
      </c>
      <c r="D31" s="1">
        <f>$C$6*B31+$D$6</f>
        <v>8.3250434897841732</v>
      </c>
      <c r="E31" s="1">
        <f t="shared" si="2"/>
        <v>0.99975768834524936</v>
      </c>
      <c r="F31" s="1">
        <f t="shared" si="5"/>
        <v>0.99975768834524936</v>
      </c>
      <c r="G31" s="1">
        <f t="shared" si="3"/>
        <v>2.4234101696295161E-4</v>
      </c>
      <c r="H31" s="1">
        <f t="shared" si="4"/>
        <v>5.8714938027992216E-8</v>
      </c>
      <c r="J31" s="1">
        <f t="shared" si="6"/>
        <v>3.0499999999999963</v>
      </c>
      <c r="K31" s="1">
        <f t="shared" si="0"/>
        <v>4.3182259450956544E-2</v>
      </c>
    </row>
    <row r="32" spans="1:14" x14ac:dyDescent="0.3">
      <c r="A32" s="5">
        <v>1</v>
      </c>
      <c r="B32" s="5">
        <v>6</v>
      </c>
      <c r="C32" s="5">
        <v>1</v>
      </c>
      <c r="D32" s="1">
        <f t="shared" si="1"/>
        <v>8.3250434897841732</v>
      </c>
      <c r="E32" s="1">
        <f t="shared" si="2"/>
        <v>0.99975768834524936</v>
      </c>
      <c r="F32" s="1">
        <f t="shared" si="5"/>
        <v>0.99975768834524936</v>
      </c>
      <c r="G32" s="1">
        <f t="shared" si="3"/>
        <v>2.4234101696295161E-4</v>
      </c>
      <c r="H32" s="1">
        <f t="shared" si="4"/>
        <v>5.8714938027992216E-8</v>
      </c>
      <c r="J32" s="1">
        <f t="shared" si="6"/>
        <v>3.0999999999999961</v>
      </c>
      <c r="K32" s="1">
        <f t="shared" si="0"/>
        <v>5.1928154673053291E-2</v>
      </c>
    </row>
    <row r="33" spans="1:11" x14ac:dyDescent="0.3">
      <c r="A33" s="5">
        <v>1</v>
      </c>
      <c r="B33" s="5">
        <v>6</v>
      </c>
      <c r="C33" s="5">
        <v>1</v>
      </c>
      <c r="D33" s="1">
        <f t="shared" si="1"/>
        <v>8.3250434897841732</v>
      </c>
      <c r="E33" s="1">
        <f t="shared" si="2"/>
        <v>0.99975768834524936</v>
      </c>
      <c r="F33" s="1">
        <f t="shared" si="5"/>
        <v>0.99975768834524936</v>
      </c>
      <c r="G33" s="1">
        <f t="shared" si="3"/>
        <v>2.4234101696295161E-4</v>
      </c>
      <c r="H33" s="1">
        <f t="shared" si="4"/>
        <v>5.8714938027992216E-8</v>
      </c>
      <c r="J33" s="1">
        <f t="shared" si="6"/>
        <v>3.1499999999999959</v>
      </c>
      <c r="K33" s="1">
        <f t="shared" si="0"/>
        <v>6.233000420319447E-2</v>
      </c>
    </row>
    <row r="34" spans="1:11" x14ac:dyDescent="0.3">
      <c r="A34" s="5">
        <v>1</v>
      </c>
      <c r="B34" s="5">
        <v>6</v>
      </c>
      <c r="C34" s="5">
        <v>1</v>
      </c>
      <c r="D34" s="1">
        <f t="shared" si="1"/>
        <v>8.3250434897841732</v>
      </c>
      <c r="E34" s="1">
        <f t="shared" si="2"/>
        <v>0.99975768834524936</v>
      </c>
      <c r="F34" s="1">
        <f t="shared" si="5"/>
        <v>0.99975768834524936</v>
      </c>
      <c r="G34" s="1">
        <f t="shared" si="3"/>
        <v>2.4234101696295161E-4</v>
      </c>
      <c r="H34" s="1">
        <f t="shared" si="4"/>
        <v>5.8714938027992216E-8</v>
      </c>
      <c r="J34" s="1">
        <f t="shared" si="6"/>
        <v>3.1999999999999957</v>
      </c>
      <c r="K34" s="1">
        <f t="shared" si="0"/>
        <v>7.4651407781307161E-2</v>
      </c>
    </row>
    <row r="35" spans="1:11" x14ac:dyDescent="0.3">
      <c r="A35" s="5">
        <v>1</v>
      </c>
      <c r="B35" s="5">
        <v>6</v>
      </c>
      <c r="C35" s="5">
        <v>1</v>
      </c>
      <c r="D35" s="1">
        <f t="shared" si="1"/>
        <v>8.3250434897841732</v>
      </c>
      <c r="E35" s="1">
        <f t="shared" si="2"/>
        <v>0.99975768834524936</v>
      </c>
      <c r="F35" s="1">
        <f t="shared" si="5"/>
        <v>0.99975768834524936</v>
      </c>
      <c r="G35" s="1">
        <f t="shared" si="3"/>
        <v>2.4234101696295161E-4</v>
      </c>
      <c r="H35" s="1">
        <f t="shared" si="4"/>
        <v>5.8714938027992216E-8</v>
      </c>
      <c r="J35" s="1">
        <f t="shared" si="6"/>
        <v>3.2499999999999956</v>
      </c>
      <c r="K35" s="1">
        <f t="shared" si="0"/>
        <v>8.9176861764973497E-2</v>
      </c>
    </row>
    <row r="36" spans="1:11" x14ac:dyDescent="0.3">
      <c r="A36" s="5">
        <v>1</v>
      </c>
      <c r="B36" s="5">
        <v>6</v>
      </c>
      <c r="C36" s="5">
        <v>1</v>
      </c>
      <c r="D36" s="1">
        <f t="shared" si="1"/>
        <v>8.3250434897841732</v>
      </c>
      <c r="E36" s="1">
        <f t="shared" si="2"/>
        <v>0.99975768834524936</v>
      </c>
      <c r="F36" s="1">
        <f t="shared" si="5"/>
        <v>0.99975768834524936</v>
      </c>
      <c r="G36" s="1">
        <f t="shared" si="3"/>
        <v>2.4234101696295161E-4</v>
      </c>
      <c r="H36" s="1">
        <f t="shared" si="4"/>
        <v>5.8714938027992216E-8</v>
      </c>
      <c r="J36" s="1">
        <f t="shared" si="6"/>
        <v>3.2999999999999954</v>
      </c>
      <c r="K36" s="1">
        <f t="shared" si="0"/>
        <v>0.10620425345971517</v>
      </c>
    </row>
    <row r="37" spans="1:11" x14ac:dyDescent="0.3">
      <c r="A37" s="5">
        <v>1</v>
      </c>
      <c r="B37" s="5">
        <v>6</v>
      </c>
      <c r="C37" s="5">
        <v>1</v>
      </c>
      <c r="D37" s="1">
        <f t="shared" si="1"/>
        <v>8.3250434897841732</v>
      </c>
      <c r="E37" s="1">
        <f t="shared" si="2"/>
        <v>0.99975768834524936</v>
      </c>
      <c r="F37" s="1">
        <f t="shared" si="5"/>
        <v>0.99975768834524936</v>
      </c>
      <c r="G37" s="1">
        <f t="shared" si="3"/>
        <v>2.4234101696295161E-4</v>
      </c>
      <c r="H37" s="1">
        <f t="shared" si="4"/>
        <v>5.8714938027992216E-8</v>
      </c>
      <c r="J37" s="1">
        <f t="shared" si="6"/>
        <v>3.3499999999999952</v>
      </c>
      <c r="K37" s="1">
        <f t="shared" si="0"/>
        <v>0.1260329706034965</v>
      </c>
    </row>
    <row r="38" spans="1:11" x14ac:dyDescent="0.3">
      <c r="A38" s="5">
        <v>1</v>
      </c>
      <c r="B38" s="5">
        <v>6</v>
      </c>
      <c r="C38" s="5">
        <v>1</v>
      </c>
      <c r="D38" s="1">
        <f t="shared" si="1"/>
        <v>8.3250434897841732</v>
      </c>
      <c r="E38" s="1">
        <f t="shared" si="2"/>
        <v>0.99975768834524936</v>
      </c>
      <c r="F38" s="1">
        <f t="shared" si="5"/>
        <v>0.99975768834524936</v>
      </c>
      <c r="G38" s="1">
        <f t="shared" si="3"/>
        <v>2.4234101696295161E-4</v>
      </c>
      <c r="H38" s="1">
        <f t="shared" si="4"/>
        <v>5.8714938027992216E-8</v>
      </c>
      <c r="J38" s="1">
        <f t="shared" si="6"/>
        <v>3.399999999999995</v>
      </c>
      <c r="K38" s="1">
        <f t="shared" si="0"/>
        <v>0.14894684441661707</v>
      </c>
    </row>
    <row r="39" spans="1:11" x14ac:dyDescent="0.3">
      <c r="A39" s="5">
        <v>1</v>
      </c>
      <c r="B39" s="5">
        <v>6</v>
      </c>
      <c r="C39" s="5">
        <v>1</v>
      </c>
      <c r="D39" s="1">
        <f t="shared" si="1"/>
        <v>8.3250434897841732</v>
      </c>
      <c r="E39" s="1">
        <f t="shared" si="2"/>
        <v>0.99975768834524936</v>
      </c>
      <c r="F39" s="1">
        <f t="shared" si="5"/>
        <v>0.99975768834524936</v>
      </c>
      <c r="G39" s="1">
        <f t="shared" si="3"/>
        <v>2.4234101696295161E-4</v>
      </c>
      <c r="H39" s="1">
        <f t="shared" si="4"/>
        <v>5.8714938027992216E-8</v>
      </c>
      <c r="J39" s="1">
        <f t="shared" si="6"/>
        <v>3.4499999999999948</v>
      </c>
      <c r="K39" s="1">
        <f t="shared" si="0"/>
        <v>0.17519157115007131</v>
      </c>
    </row>
    <row r="40" spans="1:11" x14ac:dyDescent="0.3">
      <c r="A40" s="5">
        <v>1</v>
      </c>
      <c r="B40" s="5">
        <v>5.5</v>
      </c>
      <c r="C40" s="5">
        <v>1</v>
      </c>
      <c r="D40" s="1">
        <f t="shared" si="1"/>
        <v>6.3889033771902657</v>
      </c>
      <c r="E40" s="1">
        <f t="shared" si="2"/>
        <v>0.9983227203686158</v>
      </c>
      <c r="F40" s="1">
        <f t="shared" si="5"/>
        <v>0.9983227203686158</v>
      </c>
      <c r="G40" s="1">
        <f t="shared" si="3"/>
        <v>1.6786878397248609E-3</v>
      </c>
      <c r="H40" s="1">
        <f t="shared" si="4"/>
        <v>2.8132669618563132E-6</v>
      </c>
      <c r="J40" s="1">
        <f t="shared" si="6"/>
        <v>3.4999999999999947</v>
      </c>
      <c r="K40" s="1">
        <f t="shared" si="0"/>
        <v>0.2049470483595508</v>
      </c>
    </row>
    <row r="41" spans="1:11" x14ac:dyDescent="0.3">
      <c r="A41" s="5">
        <v>1</v>
      </c>
      <c r="B41" s="5">
        <v>5.5</v>
      </c>
      <c r="C41" s="5">
        <v>1</v>
      </c>
      <c r="D41" s="1">
        <f t="shared" si="1"/>
        <v>6.3889033771902657</v>
      </c>
      <c r="E41" s="1">
        <f t="shared" si="2"/>
        <v>0.9983227203686158</v>
      </c>
      <c r="F41" s="1">
        <f t="shared" si="5"/>
        <v>0.9983227203686158</v>
      </c>
      <c r="G41" s="1">
        <f t="shared" si="3"/>
        <v>1.6786878397248609E-3</v>
      </c>
      <c r="H41" s="1">
        <f t="shared" si="4"/>
        <v>2.8132669618563132E-6</v>
      </c>
      <c r="J41" s="1">
        <f t="shared" si="6"/>
        <v>3.5499999999999945</v>
      </c>
      <c r="K41" s="1">
        <f t="shared" si="0"/>
        <v>0.23829624838899835</v>
      </c>
    </row>
    <row r="42" spans="1:11" x14ac:dyDescent="0.3">
      <c r="A42" s="5">
        <v>1</v>
      </c>
      <c r="B42" s="5">
        <v>5.5</v>
      </c>
      <c r="C42" s="5">
        <v>1</v>
      </c>
      <c r="D42" s="1">
        <f t="shared" si="1"/>
        <v>6.3889033771902657</v>
      </c>
      <c r="E42" s="1">
        <f t="shared" si="2"/>
        <v>0.9983227203686158</v>
      </c>
      <c r="F42" s="1">
        <f t="shared" ref="F42:F73" si="7">_xlfn.BINOM.DIST(C42,A42,E42,FALSE)</f>
        <v>0.9983227203686158</v>
      </c>
      <c r="G42" s="1">
        <f t="shared" ref="G42:G73" si="8">IF(A42=0,"",-LN(F42))</f>
        <v>1.6786878397248609E-3</v>
      </c>
      <c r="H42" s="1">
        <f t="shared" ref="H42:H73" si="9">IF(A42=0,"",(C42/A42-E42)^2)</f>
        <v>2.8132669618563132E-6</v>
      </c>
      <c r="J42" s="1">
        <f t="shared" si="6"/>
        <v>3.5999999999999943</v>
      </c>
      <c r="K42" s="1">
        <f t="shared" ref="K42:K73" si="10">1/(1+EXP(-(J42*$C$6+$D$6)))</f>
        <v>0.27519373644613626</v>
      </c>
    </row>
    <row r="43" spans="1:11" x14ac:dyDescent="0.3">
      <c r="A43" s="5">
        <v>1</v>
      </c>
      <c r="B43" s="5">
        <v>5.5</v>
      </c>
      <c r="C43" s="5">
        <v>1</v>
      </c>
      <c r="D43" s="1">
        <f t="shared" si="1"/>
        <v>6.3889033771902657</v>
      </c>
      <c r="E43" s="1">
        <f t="shared" si="2"/>
        <v>0.9983227203686158</v>
      </c>
      <c r="F43" s="1">
        <f t="shared" si="7"/>
        <v>0.9983227203686158</v>
      </c>
      <c r="G43" s="1">
        <f t="shared" si="8"/>
        <v>1.6786878397248609E-3</v>
      </c>
      <c r="H43" s="1">
        <f t="shared" si="9"/>
        <v>2.8132669618563132E-6</v>
      </c>
      <c r="J43" s="1">
        <f t="shared" si="6"/>
        <v>3.6499999999999941</v>
      </c>
      <c r="K43" s="1">
        <f t="shared" si="10"/>
        <v>0.31543843815414413</v>
      </c>
    </row>
    <row r="44" spans="1:11" x14ac:dyDescent="0.3">
      <c r="A44" s="5">
        <v>1</v>
      </c>
      <c r="B44" s="5">
        <v>5.5</v>
      </c>
      <c r="C44" s="5">
        <v>1</v>
      </c>
      <c r="D44" s="1">
        <f t="shared" si="1"/>
        <v>6.3889033771902657</v>
      </c>
      <c r="E44" s="1">
        <f t="shared" si="2"/>
        <v>0.9983227203686158</v>
      </c>
      <c r="F44" s="1">
        <f t="shared" si="7"/>
        <v>0.9983227203686158</v>
      </c>
      <c r="G44" s="1">
        <f t="shared" si="8"/>
        <v>1.6786878397248609E-3</v>
      </c>
      <c r="H44" s="1">
        <f t="shared" si="9"/>
        <v>2.8132669618563132E-6</v>
      </c>
      <c r="J44" s="1">
        <f t="shared" si="6"/>
        <v>3.699999999999994</v>
      </c>
      <c r="K44" s="1">
        <f t="shared" si="10"/>
        <v>0.35865628395138166</v>
      </c>
    </row>
    <row r="45" spans="1:11" x14ac:dyDescent="0.3">
      <c r="A45" s="5">
        <v>1</v>
      </c>
      <c r="B45" s="5">
        <v>5.5</v>
      </c>
      <c r="C45" s="5">
        <v>1</v>
      </c>
      <c r="D45" s="1">
        <f t="shared" si="1"/>
        <v>6.3889033771902657</v>
      </c>
      <c r="E45" s="1">
        <f t="shared" si="2"/>
        <v>0.9983227203686158</v>
      </c>
      <c r="F45" s="1">
        <f t="shared" si="7"/>
        <v>0.9983227203686158</v>
      </c>
      <c r="G45" s="1">
        <f t="shared" si="8"/>
        <v>1.6786878397248609E-3</v>
      </c>
      <c r="H45" s="1">
        <f t="shared" si="9"/>
        <v>2.8132669618563132E-6</v>
      </c>
      <c r="J45" s="1">
        <f t="shared" si="6"/>
        <v>3.7499999999999938</v>
      </c>
      <c r="K45" s="1">
        <f t="shared" si="10"/>
        <v>0.40429831196694871</v>
      </c>
    </row>
    <row r="46" spans="1:11" x14ac:dyDescent="0.3">
      <c r="A46" s="5">
        <v>1</v>
      </c>
      <c r="B46" s="5">
        <v>5.5</v>
      </c>
      <c r="C46" s="5">
        <v>1</v>
      </c>
      <c r="D46" s="1">
        <f t="shared" si="1"/>
        <v>6.3889033771902657</v>
      </c>
      <c r="E46" s="1">
        <f t="shared" si="2"/>
        <v>0.9983227203686158</v>
      </c>
      <c r="F46" s="1">
        <f t="shared" si="7"/>
        <v>0.9983227203686158</v>
      </c>
      <c r="G46" s="1">
        <f t="shared" si="8"/>
        <v>1.6786878397248609E-3</v>
      </c>
      <c r="H46" s="1">
        <f t="shared" si="9"/>
        <v>2.8132669618563132E-6</v>
      </c>
      <c r="J46" s="1">
        <f t="shared" si="6"/>
        <v>3.7999999999999936</v>
      </c>
      <c r="K46" s="1">
        <f t="shared" si="10"/>
        <v>0.45165822734944705</v>
      </c>
    </row>
    <row r="47" spans="1:11" x14ac:dyDescent="0.3">
      <c r="A47" s="5">
        <v>1</v>
      </c>
      <c r="B47" s="5">
        <v>5.5</v>
      </c>
      <c r="C47" s="5">
        <v>1</v>
      </c>
      <c r="D47" s="1">
        <f t="shared" si="1"/>
        <v>6.3889033771902657</v>
      </c>
      <c r="E47" s="1">
        <f t="shared" si="2"/>
        <v>0.9983227203686158</v>
      </c>
      <c r="F47" s="1">
        <f t="shared" si="7"/>
        <v>0.9983227203686158</v>
      </c>
      <c r="G47" s="1">
        <f t="shared" si="8"/>
        <v>1.6786878397248609E-3</v>
      </c>
      <c r="H47" s="1">
        <f t="shared" si="9"/>
        <v>2.8132669618563132E-6</v>
      </c>
      <c r="J47" s="1">
        <f t="shared" si="6"/>
        <v>3.8499999999999934</v>
      </c>
      <c r="K47" s="1">
        <f t="shared" si="10"/>
        <v>0.49991025140855089</v>
      </c>
    </row>
    <row r="48" spans="1:11" x14ac:dyDescent="0.3">
      <c r="A48" s="5">
        <v>1</v>
      </c>
      <c r="B48" s="5">
        <v>5.5</v>
      </c>
      <c r="C48" s="5">
        <v>1</v>
      </c>
      <c r="D48" s="1">
        <f t="shared" si="1"/>
        <v>6.3889033771902657</v>
      </c>
      <c r="E48" s="1">
        <f t="shared" si="2"/>
        <v>0.9983227203686158</v>
      </c>
      <c r="F48" s="1">
        <f t="shared" si="7"/>
        <v>0.9983227203686158</v>
      </c>
      <c r="G48" s="1">
        <f t="shared" si="8"/>
        <v>1.6786878397248609E-3</v>
      </c>
      <c r="H48" s="1">
        <f t="shared" si="9"/>
        <v>2.8132669618563132E-6</v>
      </c>
      <c r="J48" s="1">
        <f t="shared" si="6"/>
        <v>3.8999999999999932</v>
      </c>
      <c r="K48" s="1">
        <f t="shared" si="10"/>
        <v>0.54816394718850769</v>
      </c>
    </row>
    <row r="49" spans="1:11" x14ac:dyDescent="0.3">
      <c r="A49" s="5">
        <v>1</v>
      </c>
      <c r="B49" s="5">
        <v>5.5</v>
      </c>
      <c r="C49" s="5">
        <v>1</v>
      </c>
      <c r="D49" s="1">
        <f t="shared" si="1"/>
        <v>6.3889033771902657</v>
      </c>
      <c r="E49" s="1">
        <f t="shared" si="2"/>
        <v>0.9983227203686158</v>
      </c>
      <c r="F49" s="1">
        <f t="shared" si="7"/>
        <v>0.9983227203686158</v>
      </c>
      <c r="G49" s="1">
        <f t="shared" si="8"/>
        <v>1.6786878397248609E-3</v>
      </c>
      <c r="H49" s="1">
        <f t="shared" si="9"/>
        <v>2.8132669618563132E-6</v>
      </c>
      <c r="J49" s="1">
        <f t="shared" si="6"/>
        <v>3.9499999999999931</v>
      </c>
      <c r="K49" s="1">
        <f t="shared" si="10"/>
        <v>0.59552875489761159</v>
      </c>
    </row>
    <row r="50" spans="1:11" x14ac:dyDescent="0.3">
      <c r="A50" s="5">
        <v>1</v>
      </c>
      <c r="B50" s="5">
        <v>5</v>
      </c>
      <c r="C50" s="5">
        <v>1</v>
      </c>
      <c r="D50" s="1">
        <f t="shared" si="1"/>
        <v>4.4527632645963582</v>
      </c>
      <c r="E50" s="1">
        <f t="shared" si="2"/>
        <v>0.98848773521085675</v>
      </c>
      <c r="F50" s="1">
        <f t="shared" si="7"/>
        <v>0.98848773521085675</v>
      </c>
      <c r="G50" s="1">
        <f t="shared" si="8"/>
        <v>1.1579043923545782E-2</v>
      </c>
      <c r="H50" s="1">
        <f t="shared" si="9"/>
        <v>1.3253224057534736E-4</v>
      </c>
      <c r="J50" s="1">
        <f t="shared" si="6"/>
        <v>3.9999999999999929</v>
      </c>
      <c r="K50" s="1">
        <f t="shared" si="10"/>
        <v>0.64117854612102465</v>
      </c>
    </row>
    <row r="51" spans="1:11" x14ac:dyDescent="0.3">
      <c r="A51" s="5">
        <v>1</v>
      </c>
      <c r="B51" s="5">
        <v>5</v>
      </c>
      <c r="C51" s="5">
        <v>1</v>
      </c>
      <c r="D51" s="1">
        <f t="shared" si="1"/>
        <v>4.4527632645963582</v>
      </c>
      <c r="E51" s="1">
        <f t="shared" si="2"/>
        <v>0.98848773521085675</v>
      </c>
      <c r="F51" s="1">
        <f t="shared" si="7"/>
        <v>0.98848773521085675</v>
      </c>
      <c r="G51" s="1">
        <f t="shared" si="8"/>
        <v>1.1579043923545782E-2</v>
      </c>
      <c r="H51" s="1">
        <f t="shared" si="9"/>
        <v>1.3253224057534736E-4</v>
      </c>
      <c r="J51" s="1">
        <f t="shared" si="6"/>
        <v>4.0499999999999927</v>
      </c>
      <c r="K51" s="1">
        <f t="shared" si="10"/>
        <v>0.68440650094905409</v>
      </c>
    </row>
    <row r="52" spans="1:11" x14ac:dyDescent="0.3">
      <c r="A52" s="5">
        <v>1</v>
      </c>
      <c r="B52" s="5">
        <v>5</v>
      </c>
      <c r="C52" s="5">
        <v>1</v>
      </c>
      <c r="D52" s="1">
        <f t="shared" si="1"/>
        <v>4.4527632645963582</v>
      </c>
      <c r="E52" s="1">
        <f t="shared" si="2"/>
        <v>0.98848773521085675</v>
      </c>
      <c r="F52" s="1">
        <f t="shared" si="7"/>
        <v>0.98848773521085675</v>
      </c>
      <c r="G52" s="1">
        <f t="shared" si="8"/>
        <v>1.1579043923545782E-2</v>
      </c>
      <c r="H52" s="1">
        <f t="shared" si="9"/>
        <v>1.3253224057534736E-4</v>
      </c>
      <c r="J52" s="1">
        <f t="shared" si="6"/>
        <v>4.0999999999999925</v>
      </c>
      <c r="K52" s="1">
        <f t="shared" si="10"/>
        <v>0.72466302886752609</v>
      </c>
    </row>
    <row r="53" spans="1:11" x14ac:dyDescent="0.3">
      <c r="A53" s="5">
        <v>1</v>
      </c>
      <c r="B53" s="5">
        <v>5</v>
      </c>
      <c r="C53" s="5">
        <v>1</v>
      </c>
      <c r="D53" s="1">
        <f t="shared" si="1"/>
        <v>4.4527632645963582</v>
      </c>
      <c r="E53" s="1">
        <f t="shared" si="2"/>
        <v>0.98848773521085675</v>
      </c>
      <c r="F53" s="1">
        <f t="shared" si="7"/>
        <v>0.98848773521085675</v>
      </c>
      <c r="G53" s="1">
        <f t="shared" si="8"/>
        <v>1.1579043923545782E-2</v>
      </c>
      <c r="H53" s="1">
        <f t="shared" si="9"/>
        <v>1.3253224057534736E-4</v>
      </c>
      <c r="J53" s="1">
        <f t="shared" si="6"/>
        <v>4.1499999999999924</v>
      </c>
      <c r="K53" s="1">
        <f t="shared" si="10"/>
        <v>0.76157340416510255</v>
      </c>
    </row>
    <row r="54" spans="1:11" x14ac:dyDescent="0.3">
      <c r="A54" s="5">
        <v>1</v>
      </c>
      <c r="B54" s="5">
        <v>5</v>
      </c>
      <c r="C54" s="5">
        <v>1</v>
      </c>
      <c r="D54" s="1">
        <f t="shared" si="1"/>
        <v>4.4527632645963582</v>
      </c>
      <c r="E54" s="1">
        <f t="shared" si="2"/>
        <v>0.98848773521085675</v>
      </c>
      <c r="F54" s="1">
        <f t="shared" si="7"/>
        <v>0.98848773521085675</v>
      </c>
      <c r="G54" s="1">
        <f t="shared" si="8"/>
        <v>1.1579043923545782E-2</v>
      </c>
      <c r="H54" s="1">
        <f t="shared" si="9"/>
        <v>1.3253224057534736E-4</v>
      </c>
      <c r="J54" s="1">
        <f t="shared" si="6"/>
        <v>4.1999999999999922</v>
      </c>
      <c r="K54" s="1">
        <f t="shared" si="10"/>
        <v>0.79493593507438443</v>
      </c>
    </row>
    <row r="55" spans="1:11" x14ac:dyDescent="0.3">
      <c r="A55" s="5">
        <v>1</v>
      </c>
      <c r="B55" s="5">
        <v>5</v>
      </c>
      <c r="C55" s="5">
        <v>1</v>
      </c>
      <c r="D55" s="1">
        <f t="shared" si="1"/>
        <v>4.4527632645963582</v>
      </c>
      <c r="E55" s="1">
        <f t="shared" si="2"/>
        <v>0.98848773521085675</v>
      </c>
      <c r="F55" s="1">
        <f t="shared" si="7"/>
        <v>0.98848773521085675</v>
      </c>
      <c r="G55" s="1">
        <f t="shared" si="8"/>
        <v>1.1579043923545782E-2</v>
      </c>
      <c r="H55" s="1">
        <f t="shared" si="9"/>
        <v>1.3253224057534736E-4</v>
      </c>
      <c r="J55" s="1">
        <f t="shared" si="6"/>
        <v>4.249999999999992</v>
      </c>
      <c r="K55" s="1">
        <f t="shared" si="10"/>
        <v>0.82470465565082318</v>
      </c>
    </row>
    <row r="56" spans="1:11" x14ac:dyDescent="0.3">
      <c r="A56" s="5">
        <v>1</v>
      </c>
      <c r="B56" s="5">
        <v>5</v>
      </c>
      <c r="C56" s="5">
        <v>1</v>
      </c>
      <c r="D56" s="1">
        <f t="shared" si="1"/>
        <v>4.4527632645963582</v>
      </c>
      <c r="E56" s="1">
        <f t="shared" si="2"/>
        <v>0.98848773521085675</v>
      </c>
      <c r="F56" s="1">
        <f t="shared" si="7"/>
        <v>0.98848773521085675</v>
      </c>
      <c r="G56" s="1">
        <f t="shared" si="8"/>
        <v>1.1579043923545782E-2</v>
      </c>
      <c r="H56" s="1">
        <f t="shared" si="9"/>
        <v>1.3253224057534736E-4</v>
      </c>
      <c r="J56" s="1">
        <f t="shared" si="6"/>
        <v>4.2999999999999918</v>
      </c>
      <c r="K56" s="1">
        <f t="shared" si="10"/>
        <v>0.85096211918114828</v>
      </c>
    </row>
    <row r="57" spans="1:11" x14ac:dyDescent="0.3">
      <c r="A57" s="5">
        <v>1</v>
      </c>
      <c r="B57" s="5">
        <v>5</v>
      </c>
      <c r="C57" s="5">
        <v>1</v>
      </c>
      <c r="D57" s="1">
        <f t="shared" si="1"/>
        <v>4.4527632645963582</v>
      </c>
      <c r="E57" s="1">
        <f t="shared" si="2"/>
        <v>0.98848773521085675</v>
      </c>
      <c r="F57" s="1">
        <f t="shared" si="7"/>
        <v>0.98848773521085675</v>
      </c>
      <c r="G57" s="1">
        <f t="shared" si="8"/>
        <v>1.1579043923545782E-2</v>
      </c>
      <c r="H57" s="1">
        <f t="shared" si="9"/>
        <v>1.3253224057534736E-4</v>
      </c>
      <c r="J57" s="1">
        <f t="shared" si="6"/>
        <v>4.3499999999999917</v>
      </c>
      <c r="K57" s="1">
        <f t="shared" si="10"/>
        <v>0.87388792266122461</v>
      </c>
    </row>
    <row r="58" spans="1:11" x14ac:dyDescent="0.3">
      <c r="A58" s="5">
        <v>1</v>
      </c>
      <c r="B58" s="5">
        <v>5</v>
      </c>
      <c r="C58" s="5">
        <v>1</v>
      </c>
      <c r="D58" s="1">
        <f t="shared" si="1"/>
        <v>4.4527632645963582</v>
      </c>
      <c r="E58" s="1">
        <f t="shared" si="2"/>
        <v>0.98848773521085675</v>
      </c>
      <c r="F58" s="1">
        <f t="shared" si="7"/>
        <v>0.98848773521085675</v>
      </c>
      <c r="G58" s="1">
        <f t="shared" si="8"/>
        <v>1.1579043923545782E-2</v>
      </c>
      <c r="H58" s="1">
        <f t="shared" si="9"/>
        <v>1.3253224057534736E-4</v>
      </c>
      <c r="J58" s="1">
        <f t="shared" si="6"/>
        <v>4.3999999999999915</v>
      </c>
      <c r="K58" s="1">
        <f t="shared" si="10"/>
        <v>0.89372757225108856</v>
      </c>
    </row>
    <row r="59" spans="1:11" x14ac:dyDescent="0.3">
      <c r="A59" s="5">
        <v>1</v>
      </c>
      <c r="B59" s="5">
        <v>5</v>
      </c>
      <c r="C59" s="5">
        <v>1</v>
      </c>
      <c r="D59" s="1">
        <f t="shared" si="1"/>
        <v>4.4527632645963582</v>
      </c>
      <c r="E59" s="1">
        <f t="shared" si="2"/>
        <v>0.98848773521085675</v>
      </c>
      <c r="F59" s="1">
        <f t="shared" si="7"/>
        <v>0.98848773521085675</v>
      </c>
      <c r="G59" s="1">
        <f t="shared" si="8"/>
        <v>1.1579043923545782E-2</v>
      </c>
      <c r="H59" s="1">
        <f t="shared" si="9"/>
        <v>1.3253224057534736E-4</v>
      </c>
      <c r="J59" s="1">
        <f t="shared" si="6"/>
        <v>4.4499999999999913</v>
      </c>
      <c r="K59" s="1">
        <f t="shared" si="10"/>
        <v>0.9107648028625539</v>
      </c>
    </row>
    <row r="60" spans="1:11" x14ac:dyDescent="0.3">
      <c r="A60" s="5">
        <v>1</v>
      </c>
      <c r="B60" s="5">
        <v>4.5</v>
      </c>
      <c r="C60" s="5">
        <v>1</v>
      </c>
      <c r="D60" s="1">
        <f t="shared" si="1"/>
        <v>2.5166231520024507</v>
      </c>
      <c r="E60" s="1">
        <f t="shared" si="2"/>
        <v>0.92529897943025696</v>
      </c>
      <c r="F60" s="1">
        <f t="shared" si="7"/>
        <v>0.92529897943025696</v>
      </c>
      <c r="G60" s="1">
        <f t="shared" si="8"/>
        <v>7.7638372688684815E-2</v>
      </c>
      <c r="H60" s="1">
        <f t="shared" si="9"/>
        <v>5.5802424741611721E-3</v>
      </c>
      <c r="J60" s="1">
        <f t="shared" si="6"/>
        <v>4.4999999999999911</v>
      </c>
      <c r="K60" s="1">
        <f t="shared" si="10"/>
        <v>0.92529897943025463</v>
      </c>
    </row>
    <row r="61" spans="1:11" x14ac:dyDescent="0.3">
      <c r="A61" s="5">
        <v>1</v>
      </c>
      <c r="B61" s="5">
        <v>4.5</v>
      </c>
      <c r="C61" s="5">
        <v>1</v>
      </c>
      <c r="D61" s="1">
        <f t="shared" si="1"/>
        <v>2.5166231520024507</v>
      </c>
      <c r="E61" s="1">
        <f t="shared" si="2"/>
        <v>0.92529897943025696</v>
      </c>
      <c r="F61" s="1">
        <f t="shared" si="7"/>
        <v>0.92529897943025696</v>
      </c>
      <c r="G61" s="1">
        <f t="shared" si="8"/>
        <v>7.7638372688684815E-2</v>
      </c>
      <c r="H61" s="1">
        <f t="shared" si="9"/>
        <v>5.5802424741611721E-3</v>
      </c>
      <c r="J61" s="1">
        <f t="shared" si="6"/>
        <v>4.5499999999999909</v>
      </c>
      <c r="K61" s="1">
        <f t="shared" si="10"/>
        <v>0.93762801977421373</v>
      </c>
    </row>
    <row r="62" spans="1:11" x14ac:dyDescent="0.3">
      <c r="A62" s="5">
        <v>1</v>
      </c>
      <c r="B62" s="5">
        <v>4.5</v>
      </c>
      <c r="C62" s="5">
        <v>1</v>
      </c>
      <c r="D62" s="1">
        <f t="shared" si="1"/>
        <v>2.5166231520024507</v>
      </c>
      <c r="E62" s="1">
        <f t="shared" si="2"/>
        <v>0.92529897943025696</v>
      </c>
      <c r="F62" s="1">
        <f t="shared" si="7"/>
        <v>0.92529897943025696</v>
      </c>
      <c r="G62" s="1">
        <f t="shared" si="8"/>
        <v>7.7638372688684815E-2</v>
      </c>
      <c r="H62" s="1">
        <f t="shared" si="9"/>
        <v>5.5802424741611721E-3</v>
      </c>
      <c r="J62" s="1">
        <f t="shared" si="6"/>
        <v>4.5999999999999908</v>
      </c>
      <c r="K62" s="1">
        <f t="shared" si="10"/>
        <v>0.94803648620326197</v>
      </c>
    </row>
    <row r="63" spans="1:11" x14ac:dyDescent="0.3">
      <c r="A63" s="5">
        <v>1</v>
      </c>
      <c r="B63" s="5">
        <v>4.5</v>
      </c>
      <c r="C63" s="5">
        <v>1</v>
      </c>
      <c r="D63" s="1">
        <f t="shared" si="1"/>
        <v>2.5166231520024507</v>
      </c>
      <c r="E63" s="1">
        <f t="shared" si="2"/>
        <v>0.92529897943025696</v>
      </c>
      <c r="F63" s="1">
        <f t="shared" si="7"/>
        <v>0.92529897943025696</v>
      </c>
      <c r="G63" s="1">
        <f t="shared" si="8"/>
        <v>7.7638372688684815E-2</v>
      </c>
      <c r="H63" s="1">
        <f t="shared" si="9"/>
        <v>5.5802424741611721E-3</v>
      </c>
      <c r="J63" s="1">
        <f t="shared" si="6"/>
        <v>4.6499999999999906</v>
      </c>
      <c r="K63" s="1">
        <f t="shared" si="10"/>
        <v>0.95678806528011295</v>
      </c>
    </row>
    <row r="64" spans="1:11" x14ac:dyDescent="0.3">
      <c r="A64" s="5">
        <v>1</v>
      </c>
      <c r="B64" s="5">
        <v>4.5</v>
      </c>
      <c r="C64" s="5">
        <v>1</v>
      </c>
      <c r="D64" s="1">
        <f t="shared" si="1"/>
        <v>2.5166231520024507</v>
      </c>
      <c r="E64" s="1">
        <f t="shared" si="2"/>
        <v>0.92529897943025696</v>
      </c>
      <c r="F64" s="1">
        <f t="shared" si="7"/>
        <v>0.92529897943025696</v>
      </c>
      <c r="G64" s="1">
        <f t="shared" si="8"/>
        <v>7.7638372688684815E-2</v>
      </c>
      <c r="H64" s="1">
        <f t="shared" si="9"/>
        <v>5.5802424741611721E-3</v>
      </c>
      <c r="J64" s="1">
        <f t="shared" si="6"/>
        <v>4.6999999999999904</v>
      </c>
      <c r="K64" s="1">
        <f t="shared" si="10"/>
        <v>0.96412150357409432</v>
      </c>
    </row>
    <row r="65" spans="1:11" x14ac:dyDescent="0.3">
      <c r="A65" s="5">
        <v>1</v>
      </c>
      <c r="B65" s="5">
        <v>4.5</v>
      </c>
      <c r="C65" s="5">
        <v>1</v>
      </c>
      <c r="D65" s="1">
        <f t="shared" si="1"/>
        <v>2.5166231520024507</v>
      </c>
      <c r="E65" s="1">
        <f t="shared" si="2"/>
        <v>0.92529897943025696</v>
      </c>
      <c r="F65" s="1">
        <f t="shared" si="7"/>
        <v>0.92529897943025696</v>
      </c>
      <c r="G65" s="1">
        <f t="shared" si="8"/>
        <v>7.7638372688684815E-2</v>
      </c>
      <c r="H65" s="1">
        <f t="shared" si="9"/>
        <v>5.5802424741611721E-3</v>
      </c>
      <c r="J65" s="1">
        <f t="shared" si="6"/>
        <v>4.7499999999999902</v>
      </c>
      <c r="K65" s="1">
        <f t="shared" si="10"/>
        <v>0.97024909276281768</v>
      </c>
    </row>
    <row r="66" spans="1:11" x14ac:dyDescent="0.3">
      <c r="A66" s="5">
        <v>1</v>
      </c>
      <c r="B66" s="5">
        <v>4.5</v>
      </c>
      <c r="C66" s="5">
        <v>1</v>
      </c>
      <c r="D66" s="1">
        <f t="shared" si="1"/>
        <v>2.5166231520024507</v>
      </c>
      <c r="E66" s="1">
        <f t="shared" si="2"/>
        <v>0.92529897943025696</v>
      </c>
      <c r="F66" s="1">
        <f t="shared" si="7"/>
        <v>0.92529897943025696</v>
      </c>
      <c r="G66" s="1">
        <f t="shared" si="8"/>
        <v>7.7638372688684815E-2</v>
      </c>
      <c r="H66" s="1">
        <f t="shared" si="9"/>
        <v>5.5802424741611721E-3</v>
      </c>
      <c r="J66" s="1">
        <f t="shared" si="6"/>
        <v>4.7999999999999901</v>
      </c>
      <c r="K66" s="1">
        <f t="shared" si="10"/>
        <v>0.97535691698608951</v>
      </c>
    </row>
    <row r="67" spans="1:11" x14ac:dyDescent="0.3">
      <c r="A67" s="5">
        <v>1</v>
      </c>
      <c r="B67" s="5">
        <v>4.5</v>
      </c>
      <c r="C67" s="5">
        <v>1</v>
      </c>
      <c r="D67" s="1">
        <f t="shared" si="1"/>
        <v>2.5166231520024507</v>
      </c>
      <c r="E67" s="1">
        <f t="shared" si="2"/>
        <v>0.92529897943025696</v>
      </c>
      <c r="F67" s="1">
        <f t="shared" si="7"/>
        <v>0.92529897943025696</v>
      </c>
      <c r="G67" s="1">
        <f t="shared" si="8"/>
        <v>7.7638372688684815E-2</v>
      </c>
      <c r="H67" s="1">
        <f t="shared" si="9"/>
        <v>5.5802424741611721E-3</v>
      </c>
      <c r="J67" s="1">
        <f t="shared" si="6"/>
        <v>4.8499999999999899</v>
      </c>
      <c r="K67" s="1">
        <f t="shared" si="10"/>
        <v>0.97960623016128756</v>
      </c>
    </row>
    <row r="68" spans="1:11" x14ac:dyDescent="0.3">
      <c r="A68" s="5">
        <v>1</v>
      </c>
      <c r="B68" s="5">
        <v>4.5</v>
      </c>
      <c r="C68" s="5">
        <v>1</v>
      </c>
      <c r="D68" s="1">
        <f t="shared" si="1"/>
        <v>2.5166231520024507</v>
      </c>
      <c r="E68" s="1">
        <f t="shared" si="2"/>
        <v>0.92529897943025696</v>
      </c>
      <c r="F68" s="1">
        <f t="shared" si="7"/>
        <v>0.92529897943025696</v>
      </c>
      <c r="G68" s="1">
        <f t="shared" si="8"/>
        <v>7.7638372688684815E-2</v>
      </c>
      <c r="H68" s="1">
        <f t="shared" si="9"/>
        <v>5.5802424741611721E-3</v>
      </c>
      <c r="J68" s="1">
        <f t="shared" si="6"/>
        <v>4.8999999999999897</v>
      </c>
      <c r="K68" s="1">
        <f t="shared" si="10"/>
        <v>0.98313548522661987</v>
      </c>
    </row>
    <row r="69" spans="1:11" x14ac:dyDescent="0.3">
      <c r="A69" s="5">
        <v>1</v>
      </c>
      <c r="B69" s="5">
        <v>4.5</v>
      </c>
      <c r="C69" s="5">
        <v>0</v>
      </c>
      <c r="D69" s="1">
        <f t="shared" si="1"/>
        <v>2.5166231520024507</v>
      </c>
      <c r="E69" s="1">
        <f t="shared" si="2"/>
        <v>0.92529897943025696</v>
      </c>
      <c r="F69" s="1">
        <f t="shared" si="7"/>
        <v>7.4701020569743024E-2</v>
      </c>
      <c r="G69" s="1">
        <f t="shared" si="8"/>
        <v>2.5942615246911371</v>
      </c>
      <c r="H69" s="1">
        <f t="shared" si="9"/>
        <v>0.85617820133467515</v>
      </c>
      <c r="J69" s="1">
        <f t="shared" si="6"/>
        <v>4.9499999999999895</v>
      </c>
      <c r="K69" s="1">
        <f t="shared" si="10"/>
        <v>0.98606267264901892</v>
      </c>
    </row>
    <row r="70" spans="1:11" x14ac:dyDescent="0.3">
      <c r="A70" s="5">
        <v>1</v>
      </c>
      <c r="B70" s="5">
        <v>4</v>
      </c>
      <c r="C70" s="5">
        <v>1</v>
      </c>
      <c r="D70" s="1">
        <f t="shared" si="1"/>
        <v>0.58048303940854495</v>
      </c>
      <c r="E70" s="1">
        <f t="shared" si="2"/>
        <v>0.64117854612103076</v>
      </c>
      <c r="F70" s="1">
        <f t="shared" si="7"/>
        <v>0.64117854612103076</v>
      </c>
      <c r="G70" s="1">
        <f t="shared" si="8"/>
        <v>0.44444731775685986</v>
      </c>
      <c r="H70" s="1">
        <f t="shared" si="9"/>
        <v>0.12875283576381724</v>
      </c>
      <c r="J70" s="1">
        <f t="shared" si="6"/>
        <v>4.9999999999999893</v>
      </c>
      <c r="K70" s="1">
        <f t="shared" si="10"/>
        <v>0.98848773521085631</v>
      </c>
    </row>
    <row r="71" spans="1:11" x14ac:dyDescent="0.3">
      <c r="A71" s="5">
        <v>1</v>
      </c>
      <c r="B71" s="5">
        <v>4</v>
      </c>
      <c r="C71" s="5">
        <v>1</v>
      </c>
      <c r="D71" s="1">
        <f t="shared" si="1"/>
        <v>0.58048303940854495</v>
      </c>
      <c r="E71" s="1">
        <f t="shared" si="2"/>
        <v>0.64117854612103076</v>
      </c>
      <c r="F71" s="1">
        <f t="shared" si="7"/>
        <v>0.64117854612103076</v>
      </c>
      <c r="G71" s="1">
        <f t="shared" si="8"/>
        <v>0.44444731775685986</v>
      </c>
      <c r="H71" s="1">
        <f t="shared" si="9"/>
        <v>0.12875283576381724</v>
      </c>
      <c r="J71" s="1">
        <f t="shared" si="6"/>
        <v>5.0499999999999892</v>
      </c>
      <c r="K71" s="1">
        <f t="shared" si="10"/>
        <v>0.99049490993546507</v>
      </c>
    </row>
    <row r="72" spans="1:11" x14ac:dyDescent="0.3">
      <c r="A72" s="5">
        <v>1</v>
      </c>
      <c r="B72" s="5">
        <v>4</v>
      </c>
      <c r="C72" s="5">
        <v>0</v>
      </c>
      <c r="D72" s="1">
        <f t="shared" si="1"/>
        <v>0.58048303940854495</v>
      </c>
      <c r="E72" s="1">
        <f t="shared" si="2"/>
        <v>0.64117854612103076</v>
      </c>
      <c r="F72" s="1">
        <f t="shared" si="7"/>
        <v>0.35882145387896924</v>
      </c>
      <c r="G72" s="1">
        <f t="shared" si="8"/>
        <v>1.0249303571654045</v>
      </c>
      <c r="H72" s="1">
        <f t="shared" si="9"/>
        <v>0.41110992800587876</v>
      </c>
      <c r="J72" s="1">
        <f t="shared" si="6"/>
        <v>5.099999999999989</v>
      </c>
      <c r="K72" s="1">
        <f t="shared" si="10"/>
        <v>0.99215490915269988</v>
      </c>
    </row>
    <row r="73" spans="1:11" x14ac:dyDescent="0.3">
      <c r="A73" s="5">
        <v>1</v>
      </c>
      <c r="B73" s="5">
        <v>4</v>
      </c>
      <c r="C73" s="5">
        <v>1</v>
      </c>
      <c r="D73" s="1">
        <f t="shared" si="1"/>
        <v>0.58048303940854495</v>
      </c>
      <c r="E73" s="1">
        <f t="shared" si="2"/>
        <v>0.64117854612103076</v>
      </c>
      <c r="F73" s="1">
        <f t="shared" si="7"/>
        <v>0.64117854612103076</v>
      </c>
      <c r="G73" s="1">
        <f t="shared" si="8"/>
        <v>0.44444731775685986</v>
      </c>
      <c r="H73" s="1">
        <f t="shared" si="9"/>
        <v>0.12875283576381724</v>
      </c>
      <c r="J73" s="1">
        <f t="shared" si="6"/>
        <v>5.1499999999999888</v>
      </c>
      <c r="K73" s="1">
        <f t="shared" si="10"/>
        <v>0.99352689542732919</v>
      </c>
    </row>
    <row r="74" spans="1:11" x14ac:dyDescent="0.3">
      <c r="A74" s="5">
        <v>1</v>
      </c>
      <c r="B74" s="5">
        <v>4</v>
      </c>
      <c r="C74" s="5">
        <v>1</v>
      </c>
      <c r="D74" s="1">
        <f t="shared" si="1"/>
        <v>0.58048303940854495</v>
      </c>
      <c r="E74" s="1">
        <f t="shared" si="2"/>
        <v>0.64117854612103076</v>
      </c>
      <c r="F74" s="1">
        <f t="shared" ref="F74:F99" si="11">_xlfn.BINOM.DIST(C74,A74,E74,FALSE)</f>
        <v>0.64117854612103076</v>
      </c>
      <c r="G74" s="1">
        <f t="shared" ref="G74:G99" si="12">IF(A74=0,"",-LN(F74))</f>
        <v>0.44444731775685986</v>
      </c>
      <c r="H74" s="1">
        <f t="shared" ref="H74:H99" si="13">IF(A74=0,"",(C74/A74-E74)^2)</f>
        <v>0.12875283576381724</v>
      </c>
      <c r="J74" s="1">
        <f t="shared" si="6"/>
        <v>5.1999999999999886</v>
      </c>
      <c r="K74" s="1">
        <f t="shared" ref="K74:K105" si="14">1/(1+EXP(-(J74*$C$6+$D$6)))</f>
        <v>0.99466023365978606</v>
      </c>
    </row>
    <row r="75" spans="1:11" x14ac:dyDescent="0.3">
      <c r="A75" s="5">
        <v>1</v>
      </c>
      <c r="B75" s="5">
        <v>4</v>
      </c>
      <c r="C75" s="5">
        <v>1</v>
      </c>
      <c r="D75" s="1">
        <f t="shared" ref="D75:D99" si="15">$C$6*B75+$D$6</f>
        <v>0.58048303940854495</v>
      </c>
      <c r="E75" s="1">
        <f t="shared" ref="E75:E99" si="16">1/(1+EXP(-D75))</f>
        <v>0.64117854612103076</v>
      </c>
      <c r="F75" s="1">
        <f t="shared" si="11"/>
        <v>0.64117854612103076</v>
      </c>
      <c r="G75" s="1">
        <f t="shared" si="12"/>
        <v>0.44444731775685986</v>
      </c>
      <c r="H75" s="1">
        <f t="shared" si="13"/>
        <v>0.12875283576381724</v>
      </c>
      <c r="J75" s="1">
        <f t="shared" si="6"/>
        <v>5.2499999999999885</v>
      </c>
      <c r="K75" s="1">
        <f t="shared" si="14"/>
        <v>0.9955960218657337</v>
      </c>
    </row>
    <row r="76" spans="1:11" x14ac:dyDescent="0.3">
      <c r="A76" s="5">
        <v>1</v>
      </c>
      <c r="B76" s="5">
        <v>4</v>
      </c>
      <c r="C76" s="5">
        <v>0</v>
      </c>
      <c r="D76" s="1">
        <f t="shared" si="15"/>
        <v>0.58048303940854495</v>
      </c>
      <c r="E76" s="1">
        <f t="shared" si="16"/>
        <v>0.64117854612103076</v>
      </c>
      <c r="F76" s="1">
        <f t="shared" si="11"/>
        <v>0.35882145387896924</v>
      </c>
      <c r="G76" s="1">
        <f t="shared" si="12"/>
        <v>1.0249303571654045</v>
      </c>
      <c r="H76" s="1">
        <f t="shared" si="13"/>
        <v>0.41110992800587876</v>
      </c>
      <c r="J76" s="1">
        <f t="shared" ref="J76:J110" si="17">J75+$J$8</f>
        <v>5.2999999999999883</v>
      </c>
      <c r="K76" s="1">
        <f t="shared" si="14"/>
        <v>0.99636841297543421</v>
      </c>
    </row>
    <row r="77" spans="1:11" x14ac:dyDescent="0.3">
      <c r="A77" s="5">
        <v>1</v>
      </c>
      <c r="B77" s="5">
        <v>4</v>
      </c>
      <c r="C77" s="5">
        <v>1</v>
      </c>
      <c r="D77" s="1">
        <f t="shared" si="15"/>
        <v>0.58048303940854495</v>
      </c>
      <c r="E77" s="1">
        <f t="shared" si="16"/>
        <v>0.64117854612103076</v>
      </c>
      <c r="F77" s="1">
        <f t="shared" si="11"/>
        <v>0.64117854612103076</v>
      </c>
      <c r="G77" s="1">
        <f t="shared" si="12"/>
        <v>0.44444731775685986</v>
      </c>
      <c r="H77" s="1">
        <f t="shared" si="13"/>
        <v>0.12875283576381724</v>
      </c>
      <c r="J77" s="1">
        <f t="shared" si="17"/>
        <v>5.3499999999999881</v>
      </c>
      <c r="K77" s="1">
        <f t="shared" si="14"/>
        <v>0.99700574578779178</v>
      </c>
    </row>
    <row r="78" spans="1:11" x14ac:dyDescent="0.3">
      <c r="A78" s="5">
        <v>1</v>
      </c>
      <c r="B78" s="5">
        <v>4</v>
      </c>
      <c r="C78" s="5">
        <v>0</v>
      </c>
      <c r="D78" s="1">
        <f t="shared" si="15"/>
        <v>0.58048303940854495</v>
      </c>
      <c r="E78" s="1">
        <f t="shared" si="16"/>
        <v>0.64117854612103076</v>
      </c>
      <c r="F78" s="1">
        <f t="shared" si="11"/>
        <v>0.35882145387896924</v>
      </c>
      <c r="G78" s="1">
        <f t="shared" si="12"/>
        <v>1.0249303571654045</v>
      </c>
      <c r="H78" s="1">
        <f t="shared" si="13"/>
        <v>0.41110992800587876</v>
      </c>
      <c r="J78" s="1">
        <f t="shared" si="17"/>
        <v>5.3999999999999879</v>
      </c>
      <c r="K78" s="1">
        <f t="shared" ref="K78:K110" si="18">1/(1+EXP(-(J78*$C$6+$D$6)))</f>
        <v>0.99753150567873494</v>
      </c>
    </row>
    <row r="79" spans="1:11" x14ac:dyDescent="0.3">
      <c r="A79" s="5">
        <v>1</v>
      </c>
      <c r="B79" s="5">
        <v>4</v>
      </c>
      <c r="C79" s="5">
        <v>0</v>
      </c>
      <c r="D79" s="1">
        <f t="shared" si="15"/>
        <v>0.58048303940854495</v>
      </c>
      <c r="E79" s="1">
        <f t="shared" si="16"/>
        <v>0.64117854612103076</v>
      </c>
      <c r="F79" s="1">
        <f t="shared" si="11"/>
        <v>0.35882145387896924</v>
      </c>
      <c r="G79" s="1">
        <f t="shared" si="12"/>
        <v>1.0249303571654045</v>
      </c>
      <c r="H79" s="1">
        <f t="shared" si="13"/>
        <v>0.41110992800587876</v>
      </c>
      <c r="J79" s="1">
        <f t="shared" si="17"/>
        <v>5.4499999999999877</v>
      </c>
      <c r="K79" s="1">
        <f t="shared" si="18"/>
        <v>0.99796513602089976</v>
      </c>
    </row>
    <row r="80" spans="1:11" x14ac:dyDescent="0.3">
      <c r="A80" s="5">
        <v>1</v>
      </c>
      <c r="B80" s="5">
        <v>3.5</v>
      </c>
      <c r="C80" s="5">
        <v>0</v>
      </c>
      <c r="D80" s="1">
        <f t="shared" si="15"/>
        <v>-1.3556570731853625</v>
      </c>
      <c r="E80" s="1">
        <f t="shared" si="16"/>
        <v>0.20494704835955399</v>
      </c>
      <c r="F80" s="1">
        <f t="shared" si="11"/>
        <v>0.79505295164044598</v>
      </c>
      <c r="G80" s="1">
        <f t="shared" si="12"/>
        <v>0.22934656070883647</v>
      </c>
      <c r="H80" s="1">
        <f t="shared" si="13"/>
        <v>4.2003292631293362E-2</v>
      </c>
      <c r="J80" s="1">
        <f t="shared" si="17"/>
        <v>5.4999999999999876</v>
      </c>
      <c r="K80" s="1">
        <f t="shared" si="18"/>
        <v>0.99832272036861558</v>
      </c>
    </row>
    <row r="81" spans="1:11" x14ac:dyDescent="0.3">
      <c r="A81" s="5">
        <v>1</v>
      </c>
      <c r="B81" s="5">
        <v>3.5</v>
      </c>
      <c r="C81" s="5">
        <v>1</v>
      </c>
      <c r="D81" s="1">
        <f t="shared" si="15"/>
        <v>-1.3556570731853625</v>
      </c>
      <c r="E81" s="1">
        <f t="shared" si="16"/>
        <v>0.20494704835955399</v>
      </c>
      <c r="F81" s="1">
        <f t="shared" si="11"/>
        <v>0.20494704835955396</v>
      </c>
      <c r="G81" s="1">
        <f t="shared" si="12"/>
        <v>1.5850036338941991</v>
      </c>
      <c r="H81" s="1">
        <f t="shared" si="13"/>
        <v>0.63210919591218528</v>
      </c>
      <c r="J81" s="1">
        <f t="shared" si="17"/>
        <v>5.5499999999999874</v>
      </c>
      <c r="K81" s="1">
        <f t="shared" si="18"/>
        <v>0.99861755387009798</v>
      </c>
    </row>
    <row r="82" spans="1:11" x14ac:dyDescent="0.3">
      <c r="A82" s="5">
        <v>1</v>
      </c>
      <c r="B82" s="5">
        <v>3.5</v>
      </c>
      <c r="C82" s="5">
        <v>1</v>
      </c>
      <c r="D82" s="1">
        <f t="shared" si="15"/>
        <v>-1.3556570731853625</v>
      </c>
      <c r="E82" s="1">
        <f t="shared" si="16"/>
        <v>0.20494704835955399</v>
      </c>
      <c r="F82" s="1">
        <f t="shared" si="11"/>
        <v>0.20494704835955396</v>
      </c>
      <c r="G82" s="1">
        <f t="shared" si="12"/>
        <v>1.5850036338941991</v>
      </c>
      <c r="H82" s="1">
        <f t="shared" si="13"/>
        <v>0.63210919591218528</v>
      </c>
      <c r="J82" s="1">
        <f t="shared" si="17"/>
        <v>5.5999999999999872</v>
      </c>
      <c r="K82" s="1">
        <f t="shared" si="18"/>
        <v>0.99886062046106605</v>
      </c>
    </row>
    <row r="83" spans="1:11" x14ac:dyDescent="0.3">
      <c r="A83" s="5">
        <v>1</v>
      </c>
      <c r="B83" s="5">
        <v>3.5</v>
      </c>
      <c r="C83" s="5">
        <v>0</v>
      </c>
      <c r="D83" s="1">
        <f t="shared" si="15"/>
        <v>-1.3556570731853625</v>
      </c>
      <c r="E83" s="1">
        <f t="shared" si="16"/>
        <v>0.20494704835955399</v>
      </c>
      <c r="F83" s="1">
        <f t="shared" si="11"/>
        <v>0.79505295164044598</v>
      </c>
      <c r="G83" s="1">
        <f t="shared" si="12"/>
        <v>0.22934656070883647</v>
      </c>
      <c r="H83" s="1">
        <f t="shared" si="13"/>
        <v>4.2003292631293362E-2</v>
      </c>
      <c r="J83" s="1">
        <f t="shared" si="17"/>
        <v>5.649999999999987</v>
      </c>
      <c r="K83" s="1">
        <f t="shared" si="18"/>
        <v>0.99906099040614282</v>
      </c>
    </row>
    <row r="84" spans="1:11" x14ac:dyDescent="0.3">
      <c r="A84" s="5">
        <v>1</v>
      </c>
      <c r="B84" s="5">
        <v>3.5</v>
      </c>
      <c r="C84" s="5">
        <v>0</v>
      </c>
      <c r="D84" s="1">
        <f t="shared" si="15"/>
        <v>-1.3556570731853625</v>
      </c>
      <c r="E84" s="1">
        <f t="shared" si="16"/>
        <v>0.20494704835955399</v>
      </c>
      <c r="F84" s="1">
        <f t="shared" si="11"/>
        <v>0.79505295164044598</v>
      </c>
      <c r="G84" s="1">
        <f t="shared" si="12"/>
        <v>0.22934656070883647</v>
      </c>
      <c r="H84" s="1">
        <f t="shared" si="13"/>
        <v>4.2003292631293362E-2</v>
      </c>
      <c r="J84" s="1">
        <f t="shared" si="17"/>
        <v>5.6999999999999869</v>
      </c>
      <c r="K84" s="1">
        <f t="shared" si="18"/>
        <v>0.99922615082753208</v>
      </c>
    </row>
    <row r="85" spans="1:11" x14ac:dyDescent="0.3">
      <c r="A85" s="5">
        <v>1</v>
      </c>
      <c r="B85" s="5">
        <v>3.5</v>
      </c>
      <c r="C85" s="5">
        <v>1</v>
      </c>
      <c r="D85" s="1">
        <f t="shared" si="15"/>
        <v>-1.3556570731853625</v>
      </c>
      <c r="E85" s="1">
        <f t="shared" si="16"/>
        <v>0.20494704835955399</v>
      </c>
      <c r="F85" s="1">
        <f t="shared" si="11"/>
        <v>0.20494704835955396</v>
      </c>
      <c r="G85" s="1">
        <f t="shared" si="12"/>
        <v>1.5850036338941991</v>
      </c>
      <c r="H85" s="1">
        <f t="shared" si="13"/>
        <v>0.63210919591218528</v>
      </c>
      <c r="J85" s="1">
        <f t="shared" si="17"/>
        <v>5.7499999999999867</v>
      </c>
      <c r="K85" s="1">
        <f t="shared" si="18"/>
        <v>0.99936228007296724</v>
      </c>
    </row>
    <row r="86" spans="1:11" x14ac:dyDescent="0.3">
      <c r="A86" s="5">
        <v>1</v>
      </c>
      <c r="B86" s="5">
        <v>3.5</v>
      </c>
      <c r="C86" s="5">
        <v>0</v>
      </c>
      <c r="D86" s="1">
        <f t="shared" si="15"/>
        <v>-1.3556570731853625</v>
      </c>
      <c r="E86" s="1">
        <f t="shared" si="16"/>
        <v>0.20494704835955399</v>
      </c>
      <c r="F86" s="1">
        <f t="shared" si="11"/>
        <v>0.79505295164044598</v>
      </c>
      <c r="G86" s="1">
        <f t="shared" si="12"/>
        <v>0.22934656070883647</v>
      </c>
      <c r="H86" s="1">
        <f t="shared" si="13"/>
        <v>4.2003292631293362E-2</v>
      </c>
      <c r="J86" s="1">
        <f t="shared" si="17"/>
        <v>5.7999999999999865</v>
      </c>
      <c r="K86" s="1">
        <f t="shared" si="18"/>
        <v>0.99947447516432075</v>
      </c>
    </row>
    <row r="87" spans="1:11" x14ac:dyDescent="0.3">
      <c r="A87" s="5">
        <v>1</v>
      </c>
      <c r="B87" s="5">
        <v>3.5</v>
      </c>
      <c r="C87" s="5">
        <v>0</v>
      </c>
      <c r="D87" s="1">
        <f t="shared" si="15"/>
        <v>-1.3556570731853625</v>
      </c>
      <c r="E87" s="1">
        <f t="shared" si="16"/>
        <v>0.20494704835955399</v>
      </c>
      <c r="F87" s="1">
        <f t="shared" si="11"/>
        <v>0.79505295164044598</v>
      </c>
      <c r="G87" s="1">
        <f t="shared" si="12"/>
        <v>0.22934656070883647</v>
      </c>
      <c r="H87" s="1">
        <f t="shared" si="13"/>
        <v>4.2003292631293362E-2</v>
      </c>
      <c r="J87" s="1">
        <f t="shared" si="17"/>
        <v>5.8499999999999863</v>
      </c>
      <c r="K87" s="1">
        <f t="shared" si="18"/>
        <v>0.99956694014647152</v>
      </c>
    </row>
    <row r="88" spans="1:11" x14ac:dyDescent="0.3">
      <c r="A88" s="5">
        <v>1</v>
      </c>
      <c r="B88" s="5">
        <v>3.5</v>
      </c>
      <c r="C88" s="5">
        <v>0</v>
      </c>
      <c r="D88" s="1">
        <f t="shared" si="15"/>
        <v>-1.3556570731853625</v>
      </c>
      <c r="E88" s="1">
        <f t="shared" si="16"/>
        <v>0.20494704835955399</v>
      </c>
      <c r="F88" s="1">
        <f t="shared" si="11"/>
        <v>0.79505295164044598</v>
      </c>
      <c r="G88" s="1">
        <f t="shared" si="12"/>
        <v>0.22934656070883647</v>
      </c>
      <c r="H88" s="1">
        <f t="shared" si="13"/>
        <v>4.2003292631293362E-2</v>
      </c>
      <c r="J88" s="1">
        <f t="shared" si="17"/>
        <v>5.8999999999999861</v>
      </c>
      <c r="K88" s="1">
        <f t="shared" si="18"/>
        <v>0.99964314191957115</v>
      </c>
    </row>
    <row r="89" spans="1:11" x14ac:dyDescent="0.3">
      <c r="A89" s="5">
        <v>1</v>
      </c>
      <c r="B89" s="5">
        <v>3.5</v>
      </c>
      <c r="C89" s="5">
        <v>0</v>
      </c>
      <c r="D89" s="1">
        <f t="shared" si="15"/>
        <v>-1.3556570731853625</v>
      </c>
      <c r="E89" s="1">
        <f t="shared" si="16"/>
        <v>0.20494704835955399</v>
      </c>
      <c r="F89" s="1">
        <f t="shared" si="11"/>
        <v>0.79505295164044598</v>
      </c>
      <c r="G89" s="1">
        <f t="shared" si="12"/>
        <v>0.22934656070883647</v>
      </c>
      <c r="H89" s="1">
        <f t="shared" si="13"/>
        <v>4.2003292631293362E-2</v>
      </c>
      <c r="J89" s="1">
        <f t="shared" si="17"/>
        <v>5.949999999999986</v>
      </c>
      <c r="K89" s="1">
        <f t="shared" si="18"/>
        <v>0.9997059390745564</v>
      </c>
    </row>
    <row r="90" spans="1:11" x14ac:dyDescent="0.3">
      <c r="A90" s="5">
        <v>1</v>
      </c>
      <c r="B90" s="5">
        <v>3</v>
      </c>
      <c r="C90" s="5">
        <v>0</v>
      </c>
      <c r="D90" s="1">
        <f t="shared" si="15"/>
        <v>-3.2917971857792683</v>
      </c>
      <c r="E90" s="1">
        <f t="shared" si="16"/>
        <v>3.585366858689195E-2</v>
      </c>
      <c r="F90" s="1">
        <f t="shared" si="11"/>
        <v>0.96414633141310802</v>
      </c>
      <c r="G90" s="1">
        <f t="shared" si="12"/>
        <v>3.6512199819760553E-2</v>
      </c>
      <c r="H90" s="1">
        <f t="shared" si="13"/>
        <v>1.2854855511386825E-3</v>
      </c>
      <c r="J90" s="1">
        <f t="shared" si="17"/>
        <v>5.9999999999999858</v>
      </c>
      <c r="K90" s="1">
        <f t="shared" si="18"/>
        <v>0.99975768834524936</v>
      </c>
    </row>
    <row r="91" spans="1:11" x14ac:dyDescent="0.3">
      <c r="A91" s="5">
        <v>1</v>
      </c>
      <c r="B91" s="5">
        <v>3</v>
      </c>
      <c r="C91" s="5">
        <v>0</v>
      </c>
      <c r="D91" s="1">
        <f t="shared" si="15"/>
        <v>-3.2917971857792683</v>
      </c>
      <c r="E91" s="1">
        <f t="shared" si="16"/>
        <v>3.585366858689195E-2</v>
      </c>
      <c r="F91" s="1">
        <f t="shared" si="11"/>
        <v>0.96414633141310802</v>
      </c>
      <c r="G91" s="1">
        <f t="shared" si="12"/>
        <v>3.6512199819760553E-2</v>
      </c>
      <c r="H91" s="1">
        <f t="shared" si="13"/>
        <v>1.2854855511386825E-3</v>
      </c>
      <c r="J91" s="1">
        <f t="shared" si="17"/>
        <v>6.0499999999999856</v>
      </c>
      <c r="K91" s="1">
        <f t="shared" si="18"/>
        <v>0.99980033252267297</v>
      </c>
    </row>
    <row r="92" spans="1:11" x14ac:dyDescent="0.3">
      <c r="A92" s="5">
        <v>1</v>
      </c>
      <c r="B92" s="5">
        <v>3</v>
      </c>
      <c r="C92" s="5">
        <v>0</v>
      </c>
      <c r="D92" s="1">
        <f t="shared" si="15"/>
        <v>-3.2917971857792683</v>
      </c>
      <c r="E92" s="1">
        <f t="shared" si="16"/>
        <v>3.585366858689195E-2</v>
      </c>
      <c r="F92" s="1">
        <f t="shared" si="11"/>
        <v>0.96414633141310802</v>
      </c>
      <c r="G92" s="1">
        <f t="shared" si="12"/>
        <v>3.6512199819760553E-2</v>
      </c>
      <c r="H92" s="1">
        <f t="shared" si="13"/>
        <v>1.2854855511386825E-3</v>
      </c>
      <c r="J92" s="1">
        <f t="shared" si="17"/>
        <v>6.0999999999999854</v>
      </c>
      <c r="K92" s="1">
        <f t="shared" si="18"/>
        <v>0.99983547303049014</v>
      </c>
    </row>
    <row r="93" spans="1:11" x14ac:dyDescent="0.3">
      <c r="A93" s="5">
        <v>1</v>
      </c>
      <c r="B93" s="5">
        <v>3</v>
      </c>
      <c r="C93" s="5">
        <v>0</v>
      </c>
      <c r="D93" s="1">
        <f t="shared" si="15"/>
        <v>-3.2917971857792683</v>
      </c>
      <c r="E93" s="1">
        <f t="shared" si="16"/>
        <v>3.585366858689195E-2</v>
      </c>
      <c r="F93" s="1">
        <f t="shared" si="11"/>
        <v>0.96414633141310802</v>
      </c>
      <c r="G93" s="1">
        <f t="shared" si="12"/>
        <v>3.6512199819760553E-2</v>
      </c>
      <c r="H93" s="1">
        <f t="shared" si="13"/>
        <v>1.2854855511386825E-3</v>
      </c>
      <c r="J93" s="1">
        <f t="shared" si="17"/>
        <v>6.1499999999999853</v>
      </c>
      <c r="K93" s="1">
        <f t="shared" si="18"/>
        <v>0.99986442981793777</v>
      </c>
    </row>
    <row r="94" spans="1:11" x14ac:dyDescent="0.3">
      <c r="A94" s="5">
        <v>1</v>
      </c>
      <c r="B94" s="5">
        <v>3</v>
      </c>
      <c r="C94" s="5">
        <v>0</v>
      </c>
      <c r="D94" s="1">
        <f t="shared" si="15"/>
        <v>-3.2917971857792683</v>
      </c>
      <c r="E94" s="1">
        <f t="shared" si="16"/>
        <v>3.585366858689195E-2</v>
      </c>
      <c r="F94" s="1">
        <f t="shared" si="11"/>
        <v>0.96414633141310802</v>
      </c>
      <c r="G94" s="1">
        <f t="shared" si="12"/>
        <v>3.6512199819760553E-2</v>
      </c>
      <c r="H94" s="1">
        <f t="shared" si="13"/>
        <v>1.2854855511386825E-3</v>
      </c>
      <c r="J94" s="1">
        <f t="shared" si="17"/>
        <v>6.1999999999999851</v>
      </c>
      <c r="K94" s="1">
        <f t="shared" si="18"/>
        <v>0.99988829077302011</v>
      </c>
    </row>
    <row r="95" spans="1:11" x14ac:dyDescent="0.3">
      <c r="A95" s="5">
        <v>1</v>
      </c>
      <c r="B95" s="5">
        <v>3</v>
      </c>
      <c r="C95" s="5">
        <v>0</v>
      </c>
      <c r="D95" s="1">
        <f t="shared" si="15"/>
        <v>-3.2917971857792683</v>
      </c>
      <c r="E95" s="1">
        <f t="shared" si="16"/>
        <v>3.585366858689195E-2</v>
      </c>
      <c r="F95" s="1">
        <f t="shared" si="11"/>
        <v>0.96414633141310802</v>
      </c>
      <c r="G95" s="1">
        <f t="shared" si="12"/>
        <v>3.6512199819760553E-2</v>
      </c>
      <c r="H95" s="1">
        <f t="shared" si="13"/>
        <v>1.2854855511386825E-3</v>
      </c>
      <c r="J95" s="1">
        <f t="shared" si="17"/>
        <v>6.2499999999999849</v>
      </c>
      <c r="K95" s="1">
        <f t="shared" si="18"/>
        <v>0.99990795248048869</v>
      </c>
    </row>
    <row r="96" spans="1:11" x14ac:dyDescent="0.3">
      <c r="A96" s="5">
        <v>1</v>
      </c>
      <c r="B96" s="5">
        <v>3</v>
      </c>
      <c r="C96" s="5">
        <v>0</v>
      </c>
      <c r="D96" s="1">
        <f t="shared" si="15"/>
        <v>-3.2917971857792683</v>
      </c>
      <c r="E96" s="1">
        <f t="shared" si="16"/>
        <v>3.585366858689195E-2</v>
      </c>
      <c r="F96" s="1">
        <f t="shared" si="11"/>
        <v>0.96414633141310802</v>
      </c>
      <c r="G96" s="1">
        <f t="shared" si="12"/>
        <v>3.6512199819760553E-2</v>
      </c>
      <c r="H96" s="1">
        <f t="shared" si="13"/>
        <v>1.2854855511386825E-3</v>
      </c>
      <c r="J96" s="1">
        <f t="shared" si="17"/>
        <v>6.2999999999999847</v>
      </c>
      <c r="K96" s="1">
        <f t="shared" si="18"/>
        <v>0.99992415383444011</v>
      </c>
    </row>
    <row r="97" spans="1:11" x14ac:dyDescent="0.3">
      <c r="A97" s="5">
        <v>1</v>
      </c>
      <c r="B97" s="5">
        <v>3</v>
      </c>
      <c r="C97" s="5">
        <v>0</v>
      </c>
      <c r="D97" s="1">
        <f t="shared" si="15"/>
        <v>-3.2917971857792683</v>
      </c>
      <c r="E97" s="1">
        <f t="shared" si="16"/>
        <v>3.585366858689195E-2</v>
      </c>
      <c r="F97" s="1">
        <f t="shared" si="11"/>
        <v>0.96414633141310802</v>
      </c>
      <c r="G97" s="1">
        <f t="shared" si="12"/>
        <v>3.6512199819760553E-2</v>
      </c>
      <c r="H97" s="1">
        <f t="shared" si="13"/>
        <v>1.2854855511386825E-3</v>
      </c>
      <c r="J97" s="1">
        <f t="shared" si="17"/>
        <v>6.3499999999999845</v>
      </c>
      <c r="K97" s="1">
        <f t="shared" si="18"/>
        <v>0.99993750375398571</v>
      </c>
    </row>
    <row r="98" spans="1:11" x14ac:dyDescent="0.3">
      <c r="A98" s="5">
        <v>1</v>
      </c>
      <c r="B98" s="5">
        <v>3</v>
      </c>
      <c r="C98" s="5">
        <v>0</v>
      </c>
      <c r="D98" s="1">
        <f t="shared" si="15"/>
        <v>-3.2917971857792683</v>
      </c>
      <c r="E98" s="1">
        <f t="shared" si="16"/>
        <v>3.585366858689195E-2</v>
      </c>
      <c r="F98" s="1">
        <f t="shared" si="11"/>
        <v>0.96414633141310802</v>
      </c>
      <c r="G98" s="1">
        <f t="shared" si="12"/>
        <v>3.6512199819760553E-2</v>
      </c>
      <c r="H98" s="1">
        <f t="shared" si="13"/>
        <v>1.2854855511386825E-3</v>
      </c>
      <c r="J98" s="1">
        <f t="shared" si="17"/>
        <v>6.3999999999999844</v>
      </c>
      <c r="K98" s="1">
        <f t="shared" si="18"/>
        <v>0.99994850403367508</v>
      </c>
    </row>
    <row r="99" spans="1:11" x14ac:dyDescent="0.3">
      <c r="A99" s="5">
        <v>1</v>
      </c>
      <c r="B99" s="5">
        <v>3</v>
      </c>
      <c r="C99" s="5">
        <v>0</v>
      </c>
      <c r="D99" s="1">
        <f t="shared" si="15"/>
        <v>-3.2917971857792683</v>
      </c>
      <c r="E99" s="1">
        <f t="shared" si="16"/>
        <v>3.585366858689195E-2</v>
      </c>
      <c r="F99" s="1">
        <f t="shared" si="11"/>
        <v>0.96414633141310802</v>
      </c>
      <c r="G99" s="1">
        <f t="shared" si="12"/>
        <v>3.6512199819760553E-2</v>
      </c>
      <c r="H99" s="1">
        <f t="shared" si="13"/>
        <v>1.2854855511386825E-3</v>
      </c>
      <c r="J99" s="1">
        <f t="shared" si="17"/>
        <v>6.4499999999999842</v>
      </c>
      <c r="K99" s="1">
        <f t="shared" si="18"/>
        <v>0.99995756818077863</v>
      </c>
    </row>
    <row r="100" spans="1:11" x14ac:dyDescent="0.3">
      <c r="A100" s="5">
        <v>1</v>
      </c>
      <c r="B100" s="5">
        <v>2.5</v>
      </c>
      <c r="C100" s="5">
        <v>0</v>
      </c>
      <c r="D100" s="1">
        <f t="shared" ref="D100:D120" si="19">$C$6*B100+$D$6</f>
        <v>-5.2279372983731758</v>
      </c>
      <c r="E100" s="1">
        <f t="shared" ref="E100:E120" si="20">1/(1+EXP(-D100))</f>
        <v>5.3359542742582138E-3</v>
      </c>
      <c r="F100" s="1">
        <f t="shared" ref="F100:F120" si="21">_xlfn.BINOM.DIST(C100,A100,E100,FALSE)</f>
        <v>0.99466404572574174</v>
      </c>
      <c r="G100" s="1">
        <f t="shared" ref="G100:G120" si="22">IF(A100=0,"",-LN(F100))</f>
        <v>5.3502413242943496E-3</v>
      </c>
      <c r="H100" s="1">
        <f t="shared" ref="H100:H120" si="23">IF(A100=0,"",(C100/A100-E100)^2)</f>
        <v>2.84724080169745E-5</v>
      </c>
      <c r="J100" s="1">
        <f t="shared" si="17"/>
        <v>6.499999999999984</v>
      </c>
      <c r="K100" s="1">
        <f t="shared" si="18"/>
        <v>0.99996503694292449</v>
      </c>
    </row>
    <row r="101" spans="1:11" x14ac:dyDescent="0.3">
      <c r="A101" s="5">
        <v>1</v>
      </c>
      <c r="B101" s="5">
        <v>2.5</v>
      </c>
      <c r="C101" s="5">
        <v>0</v>
      </c>
      <c r="D101" s="1">
        <f t="shared" si="19"/>
        <v>-5.2279372983731758</v>
      </c>
      <c r="E101" s="1">
        <f t="shared" si="20"/>
        <v>5.3359542742582138E-3</v>
      </c>
      <c r="F101" s="1">
        <f t="shared" si="21"/>
        <v>0.99466404572574174</v>
      </c>
      <c r="G101" s="1">
        <f t="shared" si="22"/>
        <v>5.3502413242943496E-3</v>
      </c>
      <c r="H101" s="1">
        <f t="shared" si="23"/>
        <v>2.84724080169745E-5</v>
      </c>
      <c r="J101" s="1">
        <f t="shared" si="17"/>
        <v>6.5499999999999838</v>
      </c>
      <c r="K101" s="1">
        <f t="shared" si="18"/>
        <v>0.99997119110668831</v>
      </c>
    </row>
    <row r="102" spans="1:11" x14ac:dyDescent="0.3">
      <c r="A102" s="5">
        <v>1</v>
      </c>
      <c r="B102" s="5">
        <v>2.5</v>
      </c>
      <c r="C102" s="5">
        <v>0</v>
      </c>
      <c r="D102" s="1">
        <f t="shared" si="19"/>
        <v>-5.2279372983731758</v>
      </c>
      <c r="E102" s="1">
        <f t="shared" si="20"/>
        <v>5.3359542742582138E-3</v>
      </c>
      <c r="F102" s="1">
        <f t="shared" si="21"/>
        <v>0.99466404572574174</v>
      </c>
      <c r="G102" s="1">
        <f t="shared" si="22"/>
        <v>5.3502413242943496E-3</v>
      </c>
      <c r="H102" s="1">
        <f t="shared" si="23"/>
        <v>2.84724080169745E-5</v>
      </c>
      <c r="J102" s="1">
        <f t="shared" si="17"/>
        <v>6.5999999999999837</v>
      </c>
      <c r="K102" s="1">
        <f t="shared" si="18"/>
        <v>0.99997626204616574</v>
      </c>
    </row>
    <row r="103" spans="1:11" x14ac:dyDescent="0.3">
      <c r="A103" s="5">
        <v>1</v>
      </c>
      <c r="B103" s="5">
        <v>2.5</v>
      </c>
      <c r="C103" s="5">
        <v>0</v>
      </c>
      <c r="D103" s="1">
        <f t="shared" si="19"/>
        <v>-5.2279372983731758</v>
      </c>
      <c r="E103" s="1">
        <f t="shared" si="20"/>
        <v>5.3359542742582138E-3</v>
      </c>
      <c r="F103" s="1">
        <f t="shared" si="21"/>
        <v>0.99466404572574174</v>
      </c>
      <c r="G103" s="1">
        <f t="shared" si="22"/>
        <v>5.3502413242943496E-3</v>
      </c>
      <c r="H103" s="1">
        <f t="shared" si="23"/>
        <v>2.84724080169745E-5</v>
      </c>
      <c r="J103" s="1">
        <f t="shared" si="17"/>
        <v>6.6499999999999835</v>
      </c>
      <c r="K103" s="1">
        <f t="shared" si="18"/>
        <v>0.99998044041667378</v>
      </c>
    </row>
    <row r="104" spans="1:11" x14ac:dyDescent="0.3">
      <c r="A104" s="5">
        <v>1</v>
      </c>
      <c r="B104" s="5">
        <v>2.5</v>
      </c>
      <c r="C104" s="5">
        <v>0</v>
      </c>
      <c r="D104" s="1">
        <f t="shared" si="19"/>
        <v>-5.2279372983731758</v>
      </c>
      <c r="E104" s="1">
        <f t="shared" si="20"/>
        <v>5.3359542742582138E-3</v>
      </c>
      <c r="F104" s="1">
        <f t="shared" si="21"/>
        <v>0.99466404572574174</v>
      </c>
      <c r="G104" s="1">
        <f t="shared" si="22"/>
        <v>5.3502413242943496E-3</v>
      </c>
      <c r="H104" s="1">
        <f t="shared" si="23"/>
        <v>2.84724080169745E-5</v>
      </c>
      <c r="J104" s="1">
        <f t="shared" si="17"/>
        <v>6.6999999999999833</v>
      </c>
      <c r="K104" s="1">
        <f t="shared" si="18"/>
        <v>0.99998388331946475</v>
      </c>
    </row>
    <row r="105" spans="1:11" x14ac:dyDescent="0.3">
      <c r="A105" s="5">
        <v>1</v>
      </c>
      <c r="B105" s="5">
        <v>2.5</v>
      </c>
      <c r="C105" s="5">
        <v>0</v>
      </c>
      <c r="D105" s="1">
        <f t="shared" si="19"/>
        <v>-5.2279372983731758</v>
      </c>
      <c r="E105" s="1">
        <f t="shared" si="20"/>
        <v>5.3359542742582138E-3</v>
      </c>
      <c r="F105" s="1">
        <f t="shared" si="21"/>
        <v>0.99466404572574174</v>
      </c>
      <c r="G105" s="1">
        <f t="shared" si="22"/>
        <v>5.3502413242943496E-3</v>
      </c>
      <c r="H105" s="1">
        <f t="shared" si="23"/>
        <v>2.84724080169745E-5</v>
      </c>
      <c r="J105" s="1">
        <f t="shared" si="17"/>
        <v>6.7499999999999831</v>
      </c>
      <c r="K105" s="1">
        <f t="shared" si="18"/>
        <v>0.99998672020616552</v>
      </c>
    </row>
    <row r="106" spans="1:11" x14ac:dyDescent="0.3">
      <c r="A106" s="5">
        <v>1</v>
      </c>
      <c r="B106" s="5">
        <v>2.5</v>
      </c>
      <c r="C106" s="5">
        <v>0</v>
      </c>
      <c r="D106" s="1">
        <f t="shared" si="19"/>
        <v>-5.2279372983731758</v>
      </c>
      <c r="E106" s="1">
        <f t="shared" si="20"/>
        <v>5.3359542742582138E-3</v>
      </c>
      <c r="F106" s="1">
        <f t="shared" si="21"/>
        <v>0.99466404572574174</v>
      </c>
      <c r="G106" s="1">
        <f t="shared" si="22"/>
        <v>5.3502413242943496E-3</v>
      </c>
      <c r="H106" s="1">
        <f t="shared" si="23"/>
        <v>2.84724080169745E-5</v>
      </c>
      <c r="J106" s="1">
        <f t="shared" si="17"/>
        <v>6.7999999999999829</v>
      </c>
      <c r="K106" s="1">
        <f t="shared" si="18"/>
        <v>0.99998905774450053</v>
      </c>
    </row>
    <row r="107" spans="1:11" x14ac:dyDescent="0.3">
      <c r="A107" s="5">
        <v>1</v>
      </c>
      <c r="B107" s="5">
        <v>2.5</v>
      </c>
      <c r="C107" s="5">
        <v>0</v>
      </c>
      <c r="D107" s="1">
        <f t="shared" si="19"/>
        <v>-5.2279372983731758</v>
      </c>
      <c r="E107" s="1">
        <f t="shared" si="20"/>
        <v>5.3359542742582138E-3</v>
      </c>
      <c r="F107" s="1">
        <f t="shared" si="21"/>
        <v>0.99466404572574174</v>
      </c>
      <c r="G107" s="1">
        <f t="shared" si="22"/>
        <v>5.3502413242943496E-3</v>
      </c>
      <c r="H107" s="1">
        <f t="shared" si="23"/>
        <v>2.84724080169745E-5</v>
      </c>
      <c r="J107" s="1">
        <f t="shared" si="17"/>
        <v>6.8499999999999828</v>
      </c>
      <c r="K107" s="1">
        <f t="shared" si="18"/>
        <v>0.99999098382793861</v>
      </c>
    </row>
    <row r="108" spans="1:11" x14ac:dyDescent="0.3">
      <c r="A108" s="5">
        <v>1</v>
      </c>
      <c r="B108" s="5">
        <v>2.5</v>
      </c>
      <c r="C108" s="5">
        <v>0</v>
      </c>
      <c r="D108" s="1">
        <f t="shared" si="19"/>
        <v>-5.2279372983731758</v>
      </c>
      <c r="E108" s="1">
        <f t="shared" si="20"/>
        <v>5.3359542742582138E-3</v>
      </c>
      <c r="F108" s="1">
        <f t="shared" si="21"/>
        <v>0.99466404572574174</v>
      </c>
      <c r="G108" s="1">
        <f t="shared" si="22"/>
        <v>5.3502413242943496E-3</v>
      </c>
      <c r="H108" s="1">
        <f t="shared" si="23"/>
        <v>2.84724080169745E-5</v>
      </c>
      <c r="J108" s="1">
        <f t="shared" si="17"/>
        <v>6.8999999999999826</v>
      </c>
      <c r="K108" s="1">
        <f t="shared" si="18"/>
        <v>0.99999257087982596</v>
      </c>
    </row>
    <row r="109" spans="1:11" x14ac:dyDescent="0.3">
      <c r="A109" s="5">
        <v>1</v>
      </c>
      <c r="B109" s="5">
        <v>2.5</v>
      </c>
      <c r="C109" s="5">
        <v>0</v>
      </c>
      <c r="D109" s="1">
        <f t="shared" si="19"/>
        <v>-5.2279372983731758</v>
      </c>
      <c r="E109" s="1">
        <f t="shared" si="20"/>
        <v>5.3359542742582138E-3</v>
      </c>
      <c r="F109" s="1">
        <f t="shared" si="21"/>
        <v>0.99466404572574174</v>
      </c>
      <c r="G109" s="1">
        <f t="shared" si="22"/>
        <v>5.3502413242943496E-3</v>
      </c>
      <c r="H109" s="1">
        <f t="shared" si="23"/>
        <v>2.84724080169745E-5</v>
      </c>
      <c r="J109" s="1">
        <f t="shared" si="17"/>
        <v>6.9499999999999824</v>
      </c>
      <c r="K109" s="1">
        <f t="shared" si="18"/>
        <v>0.99999387857610023</v>
      </c>
    </row>
    <row r="110" spans="1:11" x14ac:dyDescent="0.3">
      <c r="A110" s="5">
        <v>1</v>
      </c>
      <c r="B110" s="5">
        <v>2</v>
      </c>
      <c r="C110" s="5">
        <v>0</v>
      </c>
      <c r="D110" s="1">
        <f t="shared" si="19"/>
        <v>-7.1640774109670824</v>
      </c>
      <c r="E110" s="1">
        <f t="shared" si="20"/>
        <v>7.7329418639083462E-4</v>
      </c>
      <c r="F110" s="1">
        <f t="shared" si="21"/>
        <v>0.99922670581360917</v>
      </c>
      <c r="G110" s="1">
        <f t="shared" si="22"/>
        <v>7.7359333256878907E-4</v>
      </c>
      <c r="H110" s="1">
        <f t="shared" si="23"/>
        <v>5.9798389870586291E-7</v>
      </c>
      <c r="J110" s="1">
        <f t="shared" si="17"/>
        <v>6.9999999999999822</v>
      </c>
      <c r="K110" s="1">
        <f t="shared" si="18"/>
        <v>0.99999495608886968</v>
      </c>
    </row>
    <row r="111" spans="1:11" x14ac:dyDescent="0.3">
      <c r="A111" s="5">
        <v>1</v>
      </c>
      <c r="B111" s="5">
        <v>2</v>
      </c>
      <c r="C111" s="5">
        <v>0</v>
      </c>
      <c r="D111" s="1">
        <f t="shared" si="19"/>
        <v>-7.1640774109670824</v>
      </c>
      <c r="E111" s="1">
        <f t="shared" si="20"/>
        <v>7.7329418639083462E-4</v>
      </c>
      <c r="F111" s="1">
        <f t="shared" si="21"/>
        <v>0.99922670581360917</v>
      </c>
      <c r="G111" s="1">
        <f t="shared" si="22"/>
        <v>7.7359333256878907E-4</v>
      </c>
      <c r="H111" s="1">
        <f t="shared" si="23"/>
        <v>5.9798389870586291E-7</v>
      </c>
    </row>
    <row r="112" spans="1:11" x14ac:dyDescent="0.3">
      <c r="A112" s="5">
        <v>1</v>
      </c>
      <c r="B112" s="5">
        <v>2</v>
      </c>
      <c r="C112" s="5">
        <v>0</v>
      </c>
      <c r="D112" s="1">
        <f t="shared" si="19"/>
        <v>-7.1640774109670824</v>
      </c>
      <c r="E112" s="1">
        <f t="shared" si="20"/>
        <v>7.7329418639083462E-4</v>
      </c>
      <c r="F112" s="1">
        <f t="shared" si="21"/>
        <v>0.99922670581360917</v>
      </c>
      <c r="G112" s="1">
        <f t="shared" si="22"/>
        <v>7.7359333256878907E-4</v>
      </c>
      <c r="H112" s="1">
        <f t="shared" si="23"/>
        <v>5.9798389870586291E-7</v>
      </c>
    </row>
    <row r="113" spans="1:8" x14ac:dyDescent="0.3">
      <c r="A113" s="5">
        <v>1</v>
      </c>
      <c r="B113" s="5">
        <v>2</v>
      </c>
      <c r="C113" s="5">
        <v>0</v>
      </c>
      <c r="D113" s="1">
        <f t="shared" si="19"/>
        <v>-7.1640774109670824</v>
      </c>
      <c r="E113" s="1">
        <f t="shared" si="20"/>
        <v>7.7329418639083462E-4</v>
      </c>
      <c r="F113" s="1">
        <f t="shared" si="21"/>
        <v>0.99922670581360917</v>
      </c>
      <c r="G113" s="1">
        <f t="shared" si="22"/>
        <v>7.7359333256878907E-4</v>
      </c>
      <c r="H113" s="1">
        <f t="shared" si="23"/>
        <v>5.9798389870586291E-7</v>
      </c>
    </row>
    <row r="114" spans="1:8" x14ac:dyDescent="0.3">
      <c r="A114" s="5">
        <v>1</v>
      </c>
      <c r="B114" s="5">
        <v>2</v>
      </c>
      <c r="C114" s="5">
        <v>0</v>
      </c>
      <c r="D114" s="1">
        <f t="shared" si="19"/>
        <v>-7.1640774109670824</v>
      </c>
      <c r="E114" s="1">
        <f t="shared" si="20"/>
        <v>7.7329418639083462E-4</v>
      </c>
      <c r="F114" s="1">
        <f t="shared" si="21"/>
        <v>0.99922670581360917</v>
      </c>
      <c r="G114" s="1">
        <f t="shared" si="22"/>
        <v>7.7359333256878907E-4</v>
      </c>
      <c r="H114" s="1">
        <f t="shared" si="23"/>
        <v>5.9798389870586291E-7</v>
      </c>
    </row>
    <row r="115" spans="1:8" x14ac:dyDescent="0.3">
      <c r="A115" s="5">
        <v>1</v>
      </c>
      <c r="B115" s="5">
        <v>2</v>
      </c>
      <c r="C115" s="5">
        <v>0</v>
      </c>
      <c r="D115" s="1">
        <f t="shared" si="19"/>
        <v>-7.1640774109670824</v>
      </c>
      <c r="E115" s="1">
        <f t="shared" si="20"/>
        <v>7.7329418639083462E-4</v>
      </c>
      <c r="F115" s="1">
        <f t="shared" si="21"/>
        <v>0.99922670581360917</v>
      </c>
      <c r="G115" s="1">
        <f t="shared" si="22"/>
        <v>7.7359333256878907E-4</v>
      </c>
      <c r="H115" s="1">
        <f t="shared" si="23"/>
        <v>5.9798389870586291E-7</v>
      </c>
    </row>
    <row r="116" spans="1:8" x14ac:dyDescent="0.3">
      <c r="A116" s="5">
        <v>1</v>
      </c>
      <c r="B116" s="5">
        <v>2</v>
      </c>
      <c r="C116" s="5">
        <v>0</v>
      </c>
      <c r="D116" s="1">
        <f t="shared" si="19"/>
        <v>-7.1640774109670824</v>
      </c>
      <c r="E116" s="1">
        <f t="shared" si="20"/>
        <v>7.7329418639083462E-4</v>
      </c>
      <c r="F116" s="1">
        <f t="shared" si="21"/>
        <v>0.99922670581360917</v>
      </c>
      <c r="G116" s="1">
        <f t="shared" si="22"/>
        <v>7.7359333256878907E-4</v>
      </c>
      <c r="H116" s="1">
        <f t="shared" si="23"/>
        <v>5.9798389870586291E-7</v>
      </c>
    </row>
    <row r="117" spans="1:8" x14ac:dyDescent="0.3">
      <c r="A117" s="5">
        <v>1</v>
      </c>
      <c r="B117" s="5">
        <v>2</v>
      </c>
      <c r="C117" s="5">
        <v>0</v>
      </c>
      <c r="D117" s="1">
        <f t="shared" si="19"/>
        <v>-7.1640774109670824</v>
      </c>
      <c r="E117" s="1">
        <f t="shared" si="20"/>
        <v>7.7329418639083462E-4</v>
      </c>
      <c r="F117" s="1">
        <f t="shared" si="21"/>
        <v>0.99922670581360917</v>
      </c>
      <c r="G117" s="1">
        <f t="shared" si="22"/>
        <v>7.7359333256878907E-4</v>
      </c>
      <c r="H117" s="1">
        <f t="shared" si="23"/>
        <v>5.9798389870586291E-7</v>
      </c>
    </row>
    <row r="118" spans="1:8" x14ac:dyDescent="0.3">
      <c r="A118" s="5">
        <v>1</v>
      </c>
      <c r="B118" s="5">
        <v>2</v>
      </c>
      <c r="C118" s="5">
        <v>0</v>
      </c>
      <c r="D118" s="1">
        <f t="shared" si="19"/>
        <v>-7.1640774109670824</v>
      </c>
      <c r="E118" s="1">
        <f t="shared" si="20"/>
        <v>7.7329418639083462E-4</v>
      </c>
      <c r="F118" s="1">
        <f t="shared" si="21"/>
        <v>0.99922670581360917</v>
      </c>
      <c r="G118" s="1">
        <f t="shared" si="22"/>
        <v>7.7359333256878907E-4</v>
      </c>
      <c r="H118" s="1">
        <f t="shared" si="23"/>
        <v>5.9798389870586291E-7</v>
      </c>
    </row>
    <row r="119" spans="1:8" x14ac:dyDescent="0.3">
      <c r="A119" s="5">
        <v>1</v>
      </c>
      <c r="B119" s="5">
        <v>2</v>
      </c>
      <c r="C119" s="5">
        <v>0</v>
      </c>
      <c r="D119" s="1">
        <f t="shared" si="19"/>
        <v>-7.1640774109670824</v>
      </c>
      <c r="E119" s="1">
        <f t="shared" si="20"/>
        <v>7.7329418639083462E-4</v>
      </c>
      <c r="F119" s="1">
        <f t="shared" si="21"/>
        <v>0.99922670581360917</v>
      </c>
      <c r="G119" s="1">
        <f t="shared" si="22"/>
        <v>7.7359333256878907E-4</v>
      </c>
      <c r="H119" s="1">
        <f t="shared" si="23"/>
        <v>5.9798389870586291E-7</v>
      </c>
    </row>
    <row r="120" spans="1:8" x14ac:dyDescent="0.3">
      <c r="A120" s="5">
        <v>1</v>
      </c>
      <c r="B120" s="5">
        <v>2</v>
      </c>
      <c r="C120" s="5">
        <v>0</v>
      </c>
      <c r="D120" s="1">
        <f t="shared" si="19"/>
        <v>-7.1640774109670824</v>
      </c>
      <c r="E120" s="1">
        <f t="shared" si="20"/>
        <v>7.7329418639083462E-4</v>
      </c>
      <c r="F120" s="1">
        <f t="shared" si="21"/>
        <v>0.99922670581360917</v>
      </c>
      <c r="G120" s="1">
        <f t="shared" si="22"/>
        <v>7.7359333256878907E-4</v>
      </c>
      <c r="H120" s="1">
        <f t="shared" si="23"/>
        <v>5.9798389870586291E-7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Ex7.4</vt:lpstr>
    </vt:vector>
  </TitlesOfParts>
  <Company>国立大学法人東京農工大学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fujik</dc:creator>
  <cp:lastModifiedBy>hifuj</cp:lastModifiedBy>
  <dcterms:created xsi:type="dcterms:W3CDTF">2018-12-23T12:59:01Z</dcterms:created>
  <dcterms:modified xsi:type="dcterms:W3CDTF">2021-01-08T07:09:34Z</dcterms:modified>
</cp:coreProperties>
</file>