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8488B82-6072-4AAA-A09A-23923CFA23E0}" xr6:coauthVersionLast="46" xr6:coauthVersionMax="46" xr10:uidLastSave="{00000000-0000-0000-0000-000000000000}"/>
  <bookViews>
    <workbookView xWindow="1710" yWindow="1380" windowWidth="22260" windowHeight="13305" tabRatio="694" xr2:uid="{E6DF8529-3E9A-4B1A-8AB7-7ACF04550C98}"/>
  </bookViews>
  <sheets>
    <sheet name="Sheet1" sheetId="14" r:id="rId1"/>
    <sheet name="Sheet2" sheetId="2" r:id="rId2"/>
    <sheet name="Sheet3" sheetId="11" r:id="rId3"/>
    <sheet name="Sheet4" sheetId="12" r:id="rId4"/>
    <sheet name="Sheet5" sheetId="13" r:id="rId5"/>
    <sheet name="Sheet6" sheetId="17" r:id="rId6"/>
    <sheet name="Sheet7" sheetId="19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1" l="1"/>
  <c r="C5" i="11"/>
  <c r="C6" i="11"/>
  <c r="E6" i="11" s="1"/>
  <c r="C7" i="11"/>
  <c r="E7" i="11" s="1"/>
  <c r="E4" i="19"/>
  <c r="E5" i="19"/>
  <c r="E6" i="19"/>
  <c r="E7" i="19"/>
  <c r="E3" i="19"/>
  <c r="C4" i="19"/>
  <c r="C5" i="19"/>
  <c r="C6" i="19"/>
  <c r="C7" i="19"/>
  <c r="C3" i="19"/>
  <c r="B4" i="19"/>
  <c r="B5" i="19"/>
  <c r="B6" i="19"/>
  <c r="B7" i="19"/>
  <c r="B3" i="19"/>
  <c r="B3" i="17"/>
  <c r="C7" i="17"/>
  <c r="E7" i="17" s="1"/>
  <c r="B7" i="17"/>
  <c r="C6" i="17"/>
  <c r="E6" i="17" s="1"/>
  <c r="B6" i="17"/>
  <c r="E5" i="17"/>
  <c r="C5" i="17"/>
  <c r="B5" i="17"/>
  <c r="C4" i="17"/>
  <c r="E4" i="17" s="1"/>
  <c r="B4" i="17"/>
  <c r="C3" i="17"/>
  <c r="E3" i="17" s="1"/>
  <c r="E8" i="17" s="1"/>
  <c r="C3" i="11"/>
  <c r="C3" i="2"/>
  <c r="E3" i="2" s="1"/>
  <c r="E8" i="2" s="1"/>
  <c r="E7" i="14"/>
  <c r="B7" i="14"/>
  <c r="E6" i="14"/>
  <c r="B6" i="14"/>
  <c r="E5" i="14"/>
  <c r="B5" i="14"/>
  <c r="E4" i="14"/>
  <c r="B4" i="14"/>
  <c r="E3" i="14"/>
  <c r="E8" i="14" s="1"/>
  <c r="B3" i="14"/>
  <c r="B3" i="13"/>
  <c r="C4" i="13"/>
  <c r="C5" i="13"/>
  <c r="C6" i="13"/>
  <c r="C7" i="13"/>
  <c r="E7" i="13" s="1"/>
  <c r="C3" i="13"/>
  <c r="E3" i="13" s="1"/>
  <c r="B7" i="13"/>
  <c r="E6" i="13"/>
  <c r="B6" i="13"/>
  <c r="E5" i="13"/>
  <c r="B5" i="13"/>
  <c r="E4" i="13"/>
  <c r="B4" i="13"/>
  <c r="B3" i="12"/>
  <c r="C4" i="12"/>
  <c r="E4" i="12" s="1"/>
  <c r="C5" i="12"/>
  <c r="C6" i="12"/>
  <c r="C7" i="12"/>
  <c r="E7" i="12" s="1"/>
  <c r="B4" i="12"/>
  <c r="B5" i="12"/>
  <c r="B6" i="12"/>
  <c r="B7" i="12"/>
  <c r="C3" i="12"/>
  <c r="E3" i="12" s="1"/>
  <c r="E6" i="12"/>
  <c r="E5" i="12"/>
  <c r="B3" i="11"/>
  <c r="B4" i="2"/>
  <c r="B5" i="2"/>
  <c r="B6" i="2"/>
  <c r="B7" i="2"/>
  <c r="B7" i="11"/>
  <c r="B6" i="11"/>
  <c r="E5" i="11"/>
  <c r="B5" i="11"/>
  <c r="E4" i="11"/>
  <c r="B4" i="11"/>
  <c r="B3" i="2"/>
  <c r="E4" i="2"/>
  <c r="E5" i="2"/>
  <c r="E6" i="2"/>
  <c r="E7" i="2"/>
  <c r="E8" i="19" l="1"/>
  <c r="E8" i="13"/>
  <c r="E8" i="12"/>
  <c r="E3" i="11"/>
  <c r="E8" i="11" s="1"/>
</calcChain>
</file>

<file path=xl/sharedStrings.xml><?xml version="1.0" encoding="utf-8"?>
<sst xmlns="http://schemas.openxmlformats.org/spreadsheetml/2006/main" count="228" uniqueCount="26">
  <si>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</si>
  <si>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</si>
  <si>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</si>
  <si>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FA0001</t>
    <phoneticPr fontId="2"/>
  </si>
  <si>
    <t>スチールデスク</t>
    <phoneticPr fontId="2"/>
  </si>
  <si>
    <t>折りたたみチェア</t>
    <rPh sb="0" eb="1">
      <t>オ</t>
    </rPh>
    <phoneticPr fontId="2"/>
  </si>
  <si>
    <t>書類キャビネット</t>
    <rPh sb="0" eb="2">
      <t>ショルイ</t>
    </rPh>
    <phoneticPr fontId="2"/>
  </si>
  <si>
    <t>オフィスチェア</t>
    <phoneticPr fontId="2"/>
  </si>
  <si>
    <t>ミーティングテーブル</t>
    <phoneticPr fontId="2"/>
  </si>
  <si>
    <t>受付カウンター</t>
    <rPh sb="0" eb="2">
      <t>ウケツケ</t>
    </rPh>
    <phoneticPr fontId="2"/>
  </si>
  <si>
    <t>応接ソファ</t>
    <rPh sb="0" eb="2">
      <t>オウセツ</t>
    </rPh>
    <phoneticPr fontId="2"/>
  </si>
  <si>
    <t>ロッカー</t>
    <phoneticPr fontId="2"/>
  </si>
  <si>
    <t>OAラック</t>
    <phoneticPr fontId="2"/>
  </si>
  <si>
    <t>FA0002</t>
    <phoneticPr fontId="2"/>
  </si>
  <si>
    <t>FA0003</t>
  </si>
  <si>
    <t>FA0004</t>
  </si>
  <si>
    <t>FA0005</t>
  </si>
  <si>
    <t>FA0006</t>
  </si>
  <si>
    <t>FA0007</t>
  </si>
  <si>
    <t>FA0008</t>
  </si>
  <si>
    <t>FA0009</t>
  </si>
  <si>
    <t>数量</t>
    <rPh sb="0" eb="2">
      <t>スウリョウ</t>
    </rPh>
    <phoneticPr fontId="2"/>
  </si>
  <si>
    <t>価格</t>
    <rPh sb="0" eb="2">
      <t>カカク</t>
    </rPh>
    <phoneticPr fontId="2"/>
  </si>
  <si>
    <t>売上伝票</t>
    <rPh sb="0" eb="2">
      <t>ウリアゲ</t>
    </rPh>
    <rPh sb="2" eb="4">
      <t>デンピョウ</t>
    </rPh>
    <phoneticPr fontId="2"/>
  </si>
  <si>
    <t>合計</t>
    <rPh sb="0" eb="2">
      <t>ゴウケイ</t>
    </rPh>
    <phoneticPr fontId="2"/>
  </si>
  <si>
    <t>商品リスト</t>
    <rPh sb="0" eb="2">
      <t>ショウヒン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</si>
</sst>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82AA6-E540-47BA-97C3-452FFDCEAD58}">
  <dimension ref="A1:I11"/>
  <sheetViews>
    <sheetView tabSelected="1" workbookViewId="0">
      <selection activeCell="B3" sqref="B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 t="s">
        <v>13</v>
      </c>
      <c r="B3" s="2" t="str">
        <f>VLOOKUP(A3,$G3:$I$11,2,FALSE)</f>
        <v>オフィスチェア</v>
      </c>
      <c r="C3" s="2"/>
      <c r="D3" s="2"/>
      <c r="E3" s="3">
        <f>C3*D3</f>
        <v>0</v>
      </c>
      <c r="G3" s="2" t="s">
        <v>3</v>
      </c>
      <c r="H3" s="2" t="s">
        <v>4</v>
      </c>
      <c r="I3" s="3">
        <v>29800</v>
      </c>
    </row>
    <row r="4" spans="1:9" x14ac:dyDescent="0.45">
      <c r="A4" s="2" t="s">
        <v>15</v>
      </c>
      <c r="B4" s="2" t="str">
        <f>VLOOKUP(A4,$G4:$I$11,2,FALSE)</f>
        <v>ミーティングテーブル</v>
      </c>
      <c r="C4" s="2"/>
      <c r="D4" s="2"/>
      <c r="E4" s="3">
        <f t="shared" ref="E4:E7" si="0">C4*D4</f>
        <v>0</v>
      </c>
      <c r="G4" s="2" t="s">
        <v>13</v>
      </c>
      <c r="H4" s="2" t="s">
        <v>7</v>
      </c>
      <c r="I4" s="3">
        <v>15000</v>
      </c>
    </row>
    <row r="5" spans="1:9" x14ac:dyDescent="0.45">
      <c r="A5" s="2" t="s">
        <v>16</v>
      </c>
      <c r="B5" s="2" t="str">
        <f>VLOOKUP(A5,$G5:$I$11,2,FALSE)</f>
        <v>受付カウンター</v>
      </c>
      <c r="C5" s="2"/>
      <c r="D5" s="2"/>
      <c r="E5" s="3">
        <f t="shared" si="0"/>
        <v>0</v>
      </c>
      <c r="G5" s="2" t="s">
        <v>14</v>
      </c>
      <c r="H5" s="2" t="s">
        <v>5</v>
      </c>
      <c r="I5" s="3">
        <v>4500</v>
      </c>
    </row>
    <row r="6" spans="1:9" x14ac:dyDescent="0.45">
      <c r="A6" s="2" t="s">
        <v>18</v>
      </c>
      <c r="B6" s="2" t="str">
        <f>VLOOKUP(A6,$G6:$I$11,2,FALSE)</f>
        <v>書類キャビネット</v>
      </c>
      <c r="C6" s="2"/>
      <c r="D6" s="2"/>
      <c r="E6" s="3">
        <f t="shared" si="0"/>
        <v>0</v>
      </c>
      <c r="G6" s="2" t="s">
        <v>15</v>
      </c>
      <c r="H6" s="2" t="s">
        <v>8</v>
      </c>
      <c r="I6" s="3">
        <v>35000</v>
      </c>
    </row>
    <row r="7" spans="1:9" x14ac:dyDescent="0.45">
      <c r="A7" s="2" t="s">
        <v>19</v>
      </c>
      <c r="B7" s="2" t="str">
        <f>VLOOKUP(A7,$G7:$I$11,2,FALSE)</f>
        <v>OAラック</v>
      </c>
      <c r="C7" s="2"/>
      <c r="D7" s="2"/>
      <c r="E7" s="3">
        <f t="shared" si="0"/>
        <v>0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5">
        <f>SUM(E3:E7)</f>
        <v>0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64D7B-2406-4C28-805A-5C2039550379}">
  <dimension ref="A1:I11"/>
  <sheetViews>
    <sheetView workbookViewId="0">
      <selection activeCell="C3" sqref="C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 t="s">
        <v>13</v>
      </c>
      <c r="B3" s="2" t="str">
        <f>VLOOKUP(A3,$G3:$I$11,2,FALSE)</f>
        <v>オフィスチェア</v>
      </c>
      <c r="C3" s="2" t="e">
        <f>VLOOKUP(B3,$G3:$I$11,2,FALSE)</f>
        <v>#N/A</v>
      </c>
      <c r="D3" s="2"/>
      <c r="E3" s="3" t="e">
        <f>C3*D3</f>
        <v>#N/A</v>
      </c>
      <c r="G3" s="2" t="s">
        <v>3</v>
      </c>
      <c r="H3" s="2" t="s">
        <v>4</v>
      </c>
      <c r="I3" s="3">
        <v>29800</v>
      </c>
    </row>
    <row r="4" spans="1:9" x14ac:dyDescent="0.45">
      <c r="A4" s="2" t="s">
        <v>15</v>
      </c>
      <c r="B4" s="2" t="str">
        <f>VLOOKUP(A4,$G4:$I$11,2,FALSE)</f>
        <v>ミーティングテーブル</v>
      </c>
      <c r="C4" s="2"/>
      <c r="D4" s="2"/>
      <c r="E4" s="3">
        <f t="shared" ref="E4:E7" si="0">C4*D4</f>
        <v>0</v>
      </c>
      <c r="G4" s="2" t="s">
        <v>13</v>
      </c>
      <c r="H4" s="2" t="s">
        <v>7</v>
      </c>
      <c r="I4" s="3">
        <v>15000</v>
      </c>
    </row>
    <row r="5" spans="1:9" x14ac:dyDescent="0.45">
      <c r="A5" s="2" t="s">
        <v>16</v>
      </c>
      <c r="B5" s="2" t="str">
        <f>VLOOKUP(A5,$G5:$I$11,2,FALSE)</f>
        <v>受付カウンター</v>
      </c>
      <c r="C5" s="2"/>
      <c r="D5" s="2"/>
      <c r="E5" s="3">
        <f t="shared" si="0"/>
        <v>0</v>
      </c>
      <c r="G5" s="2" t="s">
        <v>14</v>
      </c>
      <c r="H5" s="2" t="s">
        <v>5</v>
      </c>
      <c r="I5" s="3">
        <v>4500</v>
      </c>
    </row>
    <row r="6" spans="1:9" x14ac:dyDescent="0.45">
      <c r="A6" s="2" t="s">
        <v>18</v>
      </c>
      <c r="B6" s="2" t="str">
        <f>VLOOKUP(A6,$G6:$I$11,2,FALSE)</f>
        <v>書類キャビネット</v>
      </c>
      <c r="C6" s="2"/>
      <c r="D6" s="2"/>
      <c r="E6" s="3">
        <f t="shared" si="0"/>
        <v>0</v>
      </c>
      <c r="G6" s="2" t="s">
        <v>15</v>
      </c>
      <c r="H6" s="2" t="s">
        <v>8</v>
      </c>
      <c r="I6" s="3">
        <v>35000</v>
      </c>
    </row>
    <row r="7" spans="1:9" x14ac:dyDescent="0.45">
      <c r="A7" s="2" t="s">
        <v>19</v>
      </c>
      <c r="B7" s="2" t="str">
        <f>VLOOKUP(A7,$G7:$I$11,2,FALSE)</f>
        <v>OAラック</v>
      </c>
      <c r="C7" s="2"/>
      <c r="D7" s="2"/>
      <c r="E7" s="3">
        <f t="shared" si="0"/>
        <v>0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5" t="e">
        <f>SUM(E3:E7)</f>
        <v>#N/A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427B9-CBC9-422E-9668-EEA93B9A493E}">
  <dimension ref="A1:I11"/>
  <sheetViews>
    <sheetView workbookViewId="0">
      <selection activeCell="E13" sqref="E1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 t="s">
        <v>13</v>
      </c>
      <c r="B3" s="2" t="str">
        <f>VLOOKUP($A3,$G3:$I$11,2,FALSE)</f>
        <v>オフィスチェア</v>
      </c>
      <c r="C3" s="3">
        <f>VLOOKUP($A3,$G3:$I$11,3,FALSE)</f>
        <v>15000</v>
      </c>
      <c r="D3" s="2"/>
      <c r="E3" s="3">
        <f>C3*D3</f>
        <v>0</v>
      </c>
      <c r="G3" s="2" t="s">
        <v>3</v>
      </c>
      <c r="H3" s="2" t="s">
        <v>4</v>
      </c>
      <c r="I3" s="3">
        <v>29800</v>
      </c>
    </row>
    <row r="4" spans="1:9" x14ac:dyDescent="0.45">
      <c r="A4" s="2" t="s">
        <v>15</v>
      </c>
      <c r="B4" s="2" t="str">
        <f>VLOOKUP(A4,$G4:$I$11,2,FALSE)</f>
        <v>ミーティングテーブル</v>
      </c>
      <c r="C4" s="3">
        <f>VLOOKUP($A4,$G4:$I$11,3,FALSE)</f>
        <v>35000</v>
      </c>
      <c r="D4" s="2"/>
      <c r="E4" s="3">
        <f t="shared" ref="E4:E7" si="0">C4*D4</f>
        <v>0</v>
      </c>
      <c r="G4" s="2" t="s">
        <v>13</v>
      </c>
      <c r="H4" s="2" t="s">
        <v>7</v>
      </c>
      <c r="I4" s="3">
        <v>15000</v>
      </c>
    </row>
    <row r="5" spans="1:9" x14ac:dyDescent="0.45">
      <c r="A5" s="2" t="s">
        <v>16</v>
      </c>
      <c r="B5" s="2" t="str">
        <f>VLOOKUP(A5,$G5:$I$11,2,FALSE)</f>
        <v>受付カウンター</v>
      </c>
      <c r="C5" s="3">
        <f>VLOOKUP($A5,$G5:$I$11,3,FALSE)</f>
        <v>13800</v>
      </c>
      <c r="D5" s="2"/>
      <c r="E5" s="3">
        <f t="shared" si="0"/>
        <v>0</v>
      </c>
      <c r="G5" s="2" t="s">
        <v>14</v>
      </c>
      <c r="H5" s="2" t="s">
        <v>5</v>
      </c>
      <c r="I5" s="3">
        <v>4500</v>
      </c>
    </row>
    <row r="6" spans="1:9" x14ac:dyDescent="0.45">
      <c r="A6" s="2" t="s">
        <v>18</v>
      </c>
      <c r="B6" s="2" t="str">
        <f>VLOOKUP(A6,$G6:$I$11,2,FALSE)</f>
        <v>書類キャビネット</v>
      </c>
      <c r="C6" s="3">
        <f>VLOOKUP($A6,$G6:$I$11,3,FALSE)</f>
        <v>19000</v>
      </c>
      <c r="D6" s="2"/>
      <c r="E6" s="3">
        <f t="shared" si="0"/>
        <v>0</v>
      </c>
      <c r="G6" s="2" t="s">
        <v>15</v>
      </c>
      <c r="H6" s="2" t="s">
        <v>8</v>
      </c>
      <c r="I6" s="3">
        <v>35000</v>
      </c>
    </row>
    <row r="7" spans="1:9" x14ac:dyDescent="0.45">
      <c r="A7" s="2" t="s">
        <v>19</v>
      </c>
      <c r="B7" s="2" t="str">
        <f>VLOOKUP(A7,$G7:$I$11,2,FALSE)</f>
        <v>OAラック</v>
      </c>
      <c r="C7" s="3">
        <f>VLOOKUP($A7,$G7:$I$11,3,FALSE)</f>
        <v>8800</v>
      </c>
      <c r="D7" s="2"/>
      <c r="E7" s="3">
        <f t="shared" si="0"/>
        <v>0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3">
        <f>SUM(E3:E7)</f>
        <v>0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1BAB4-84C4-4948-A4BC-1F117A9355B4}">
  <dimension ref="A1:I11"/>
  <sheetViews>
    <sheetView workbookViewId="0">
      <selection activeCell="C3" sqref="C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 t="s">
        <v>13</v>
      </c>
      <c r="B3" s="2" t="str">
        <f>VLOOKUP($A3,$G3:$I$11,COLUMN(B3),FALSE)</f>
        <v>オフィスチェア</v>
      </c>
      <c r="C3" s="3">
        <f>VLOOKUP($A3,$G3:$I$11,COLUMN(C3),FALSE)</f>
        <v>15000</v>
      </c>
      <c r="D3" s="2"/>
      <c r="E3" s="3">
        <f>C3*D3</f>
        <v>0</v>
      </c>
      <c r="G3" s="2" t="s">
        <v>3</v>
      </c>
      <c r="H3" s="2" t="s">
        <v>4</v>
      </c>
      <c r="I3" s="3">
        <v>29800</v>
      </c>
    </row>
    <row r="4" spans="1:9" x14ac:dyDescent="0.45">
      <c r="A4" s="2" t="s">
        <v>15</v>
      </c>
      <c r="B4" s="2" t="str">
        <f>VLOOKUP($A4,$G4:$I$11,COLUMN(B4),FALSE)</f>
        <v>ミーティングテーブル</v>
      </c>
      <c r="C4" s="3">
        <f>VLOOKUP($A4,$G4:$I$11,COLUMN(C4),FALSE)</f>
        <v>35000</v>
      </c>
      <c r="D4" s="2"/>
      <c r="E4" s="3">
        <f t="shared" ref="E4:E7" si="0">C4*D4</f>
        <v>0</v>
      </c>
      <c r="G4" s="2" t="s">
        <v>13</v>
      </c>
      <c r="H4" s="2" t="s">
        <v>7</v>
      </c>
      <c r="I4" s="3">
        <v>15000</v>
      </c>
    </row>
    <row r="5" spans="1:9" x14ac:dyDescent="0.45">
      <c r="A5" s="2" t="s">
        <v>16</v>
      </c>
      <c r="B5" s="2" t="str">
        <f>VLOOKUP($A5,$G5:$I$11,COLUMN(B5),FALSE)</f>
        <v>受付カウンター</v>
      </c>
      <c r="C5" s="3">
        <f>VLOOKUP($A5,$G5:$I$11,COLUMN(C5),FALSE)</f>
        <v>13800</v>
      </c>
      <c r="D5" s="2"/>
      <c r="E5" s="3">
        <f t="shared" si="0"/>
        <v>0</v>
      </c>
      <c r="G5" s="2" t="s">
        <v>14</v>
      </c>
      <c r="H5" s="2" t="s">
        <v>5</v>
      </c>
      <c r="I5" s="3">
        <v>4500</v>
      </c>
    </row>
    <row r="6" spans="1:9" x14ac:dyDescent="0.45">
      <c r="A6" s="2" t="s">
        <v>18</v>
      </c>
      <c r="B6" s="2" t="str">
        <f>VLOOKUP($A6,$G6:$I$11,COLUMN(B6),FALSE)</f>
        <v>書類キャビネット</v>
      </c>
      <c r="C6" s="3">
        <f>VLOOKUP($A6,$G6:$I$11,COLUMN(C6),FALSE)</f>
        <v>19000</v>
      </c>
      <c r="D6" s="2"/>
      <c r="E6" s="3">
        <f t="shared" si="0"/>
        <v>0</v>
      </c>
      <c r="G6" s="2" t="s">
        <v>15</v>
      </c>
      <c r="H6" s="2" t="s">
        <v>8</v>
      </c>
      <c r="I6" s="3">
        <v>35000</v>
      </c>
    </row>
    <row r="7" spans="1:9" x14ac:dyDescent="0.45">
      <c r="A7" s="2" t="s">
        <v>19</v>
      </c>
      <c r="B7" s="2" t="str">
        <f>VLOOKUP($A7,$G7:$I$11,COLUMN(B7),FALSE)</f>
        <v>OAラック</v>
      </c>
      <c r="C7" s="3">
        <f>VLOOKUP($A7,$G7:$I$11,COLUMN(C7),FALSE)</f>
        <v>8800</v>
      </c>
      <c r="D7" s="2"/>
      <c r="E7" s="3">
        <f t="shared" si="0"/>
        <v>0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3">
        <f>SUM(E3:E7)</f>
        <v>0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C8079-D0D4-42B9-9FBC-ECF4C1CE1D55}">
  <dimension ref="A1:I11"/>
  <sheetViews>
    <sheetView workbookViewId="0">
      <selection activeCell="B3" sqref="B3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  <c r="H1">
        <v>2</v>
      </c>
      <c r="I1">
        <v>3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 t="s">
        <v>13</v>
      </c>
      <c r="B3" s="2" t="str">
        <f>VLOOKUP($A3,$G3:$I$11,H$1,FALSE)</f>
        <v>オフィスチェア</v>
      </c>
      <c r="C3" s="3">
        <f>VLOOKUP($A3,$G3:$I$11,I$1,FALSE)</f>
        <v>15000</v>
      </c>
      <c r="D3" s="3"/>
      <c r="E3" s="3">
        <f>C3*D3</f>
        <v>0</v>
      </c>
      <c r="G3" s="2" t="s">
        <v>3</v>
      </c>
      <c r="H3" s="2" t="s">
        <v>4</v>
      </c>
      <c r="I3" s="3">
        <v>29800</v>
      </c>
    </row>
    <row r="4" spans="1:9" x14ac:dyDescent="0.45">
      <c r="A4" s="2" t="s">
        <v>15</v>
      </c>
      <c r="B4" s="2" t="str">
        <f>VLOOKUP(A4,$G4:$I$11,2,FALSE)</f>
        <v>ミーティングテーブル</v>
      </c>
      <c r="C4" s="3">
        <f>VLOOKUP($A4,$G4:$I$11,I$1,FALSE)</f>
        <v>35000</v>
      </c>
      <c r="D4" s="3"/>
      <c r="E4" s="3">
        <f t="shared" ref="E4:E7" si="0">C4*D4</f>
        <v>0</v>
      </c>
      <c r="G4" s="2" t="s">
        <v>13</v>
      </c>
      <c r="H4" s="2" t="s">
        <v>7</v>
      </c>
      <c r="I4" s="3">
        <v>15000</v>
      </c>
    </row>
    <row r="5" spans="1:9" x14ac:dyDescent="0.45">
      <c r="A5" s="2" t="s">
        <v>16</v>
      </c>
      <c r="B5" s="2" t="str">
        <f>VLOOKUP(A5,$G5:$I$11,2,FALSE)</f>
        <v>受付カウンター</v>
      </c>
      <c r="C5" s="3">
        <f>VLOOKUP($A5,$G5:$I$11,I$1,FALSE)</f>
        <v>13800</v>
      </c>
      <c r="D5" s="3"/>
      <c r="E5" s="3">
        <f t="shared" si="0"/>
        <v>0</v>
      </c>
      <c r="G5" s="2" t="s">
        <v>14</v>
      </c>
      <c r="H5" s="2" t="s">
        <v>5</v>
      </c>
      <c r="I5" s="3">
        <v>4500</v>
      </c>
    </row>
    <row r="6" spans="1:9" x14ac:dyDescent="0.45">
      <c r="A6" s="2" t="s">
        <v>18</v>
      </c>
      <c r="B6" s="2" t="str">
        <f>VLOOKUP(A6,$G6:$I$11,2,FALSE)</f>
        <v>書類キャビネット</v>
      </c>
      <c r="C6" s="3">
        <f>VLOOKUP($A6,$G6:$I$11,I$1,FALSE)</f>
        <v>19000</v>
      </c>
      <c r="D6" s="3"/>
      <c r="E6" s="3">
        <f t="shared" si="0"/>
        <v>0</v>
      </c>
      <c r="G6" s="2" t="s">
        <v>15</v>
      </c>
      <c r="H6" s="2" t="s">
        <v>8</v>
      </c>
      <c r="I6" s="3">
        <v>35000</v>
      </c>
    </row>
    <row r="7" spans="1:9" x14ac:dyDescent="0.45">
      <c r="A7" s="2" t="s">
        <v>19</v>
      </c>
      <c r="B7" s="2" t="str">
        <f>VLOOKUP(A7,$G7:$I$11,2,FALSE)</f>
        <v>OAラック</v>
      </c>
      <c r="C7" s="3">
        <f>VLOOKUP($A7,$G7:$I$11,I$1,FALSE)</f>
        <v>8800</v>
      </c>
      <c r="D7" s="3"/>
      <c r="E7" s="3">
        <f t="shared" si="0"/>
        <v>0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3">
        <f>SUM(E3:E7)</f>
        <v>0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C043F-CD18-4A0B-A8BB-BD35B616F591}">
  <dimension ref="A1:I11"/>
  <sheetViews>
    <sheetView workbookViewId="0">
      <selection activeCell="F20" sqref="F20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  <c r="H1">
        <v>2</v>
      </c>
      <c r="I1">
        <v>3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/>
      <c r="B3" s="2" t="e">
        <f>VLOOKUP($A3,$G3:$I$11,H$1,FALSE)</f>
        <v>#N/A</v>
      </c>
      <c r="C3" s="3" t="e">
        <f>VLOOKUP($A3,$G3:$I$11,I$1,FALSE)</f>
        <v>#N/A</v>
      </c>
      <c r="D3" s="3"/>
      <c r="E3" s="3" t="e">
        <f>C3*D3</f>
        <v>#N/A</v>
      </c>
      <c r="G3" s="2" t="s">
        <v>3</v>
      </c>
      <c r="H3" s="2" t="s">
        <v>4</v>
      </c>
      <c r="I3" s="3">
        <v>29800</v>
      </c>
    </row>
    <row r="4" spans="1:9" x14ac:dyDescent="0.45">
      <c r="A4" s="2"/>
      <c r="B4" s="2" t="e">
        <f>VLOOKUP(A4,$G4:$I$11,2,FALSE)</f>
        <v>#N/A</v>
      </c>
      <c r="C4" s="3" t="e">
        <f>VLOOKUP($A4,$G4:$I$11,I$1,FALSE)</f>
        <v>#N/A</v>
      </c>
      <c r="D4" s="3"/>
      <c r="E4" s="3" t="e">
        <f t="shared" ref="E4:E7" si="0">C4*D4</f>
        <v>#N/A</v>
      </c>
      <c r="G4" s="2" t="s">
        <v>13</v>
      </c>
      <c r="H4" s="2" t="s">
        <v>7</v>
      </c>
      <c r="I4" s="3">
        <v>15000</v>
      </c>
    </row>
    <row r="5" spans="1:9" x14ac:dyDescent="0.45">
      <c r="A5" s="2"/>
      <c r="B5" s="2" t="e">
        <f>VLOOKUP(A5,$G5:$I$11,2,FALSE)</f>
        <v>#N/A</v>
      </c>
      <c r="C5" s="3" t="e">
        <f>VLOOKUP($A5,$G5:$I$11,I$1,FALSE)</f>
        <v>#N/A</v>
      </c>
      <c r="D5" s="3"/>
      <c r="E5" s="3" t="e">
        <f t="shared" si="0"/>
        <v>#N/A</v>
      </c>
      <c r="G5" s="2" t="s">
        <v>14</v>
      </c>
      <c r="H5" s="2" t="s">
        <v>5</v>
      </c>
      <c r="I5" s="3">
        <v>4500</v>
      </c>
    </row>
    <row r="6" spans="1:9" x14ac:dyDescent="0.45">
      <c r="A6" s="2"/>
      <c r="B6" s="2" t="e">
        <f>VLOOKUP(A6,$G6:$I$11,2,FALSE)</f>
        <v>#N/A</v>
      </c>
      <c r="C6" s="3" t="e">
        <f>VLOOKUP($A6,$G6:$I$11,I$1,FALSE)</f>
        <v>#N/A</v>
      </c>
      <c r="D6" s="3"/>
      <c r="E6" s="3" t="e">
        <f t="shared" si="0"/>
        <v>#N/A</v>
      </c>
      <c r="G6" s="2" t="s">
        <v>15</v>
      </c>
      <c r="H6" s="2" t="s">
        <v>8</v>
      </c>
      <c r="I6" s="3">
        <v>35000</v>
      </c>
    </row>
    <row r="7" spans="1:9" x14ac:dyDescent="0.45">
      <c r="A7" s="2"/>
      <c r="B7" s="2" t="e">
        <f>VLOOKUP(A7,$G7:$I$11,2,FALSE)</f>
        <v>#N/A</v>
      </c>
      <c r="C7" s="3" t="e">
        <f>VLOOKUP($A7,$G7:$I$11,I$1,FALSE)</f>
        <v>#N/A</v>
      </c>
      <c r="D7" s="3"/>
      <c r="E7" s="3" t="e">
        <f t="shared" si="0"/>
        <v>#N/A</v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3" t="e">
        <f>SUM(E3:E7)</f>
        <v>#N/A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67E1A-1F4F-4AE5-B315-F582621CA8F3}">
  <dimension ref="A1:I11"/>
  <sheetViews>
    <sheetView workbookViewId="0">
      <selection activeCell="B4" sqref="B4"/>
    </sheetView>
  </sheetViews>
  <sheetFormatPr defaultRowHeight="18.75" x14ac:dyDescent="0.45"/>
  <cols>
    <col min="1" max="1" width="9.44140625" bestFit="1" customWidth="1"/>
    <col min="2" max="2" width="18.21875" bestFit="1" customWidth="1"/>
    <col min="4" max="4" width="8.77734375" customWidth="1"/>
    <col min="6" max="6" width="3.77734375" customWidth="1"/>
    <col min="7" max="7" width="9.44140625" bestFit="1" customWidth="1"/>
    <col min="8" max="8" width="18.21875" bestFit="1" customWidth="1"/>
    <col min="9" max="9" width="7.21875" customWidth="1"/>
  </cols>
  <sheetData>
    <row r="1" spans="1:9" x14ac:dyDescent="0.45">
      <c r="A1" t="s">
        <v>23</v>
      </c>
      <c r="G1" t="s">
        <v>25</v>
      </c>
      <c r="H1">
        <v>2</v>
      </c>
      <c r="I1">
        <v>3</v>
      </c>
    </row>
    <row r="2" spans="1:9" x14ac:dyDescent="0.45">
      <c r="A2" s="1" t="s">
        <v>0</v>
      </c>
      <c r="B2" s="1" t="s">
        <v>1</v>
      </c>
      <c r="C2" s="1" t="s">
        <v>2</v>
      </c>
      <c r="D2" s="1" t="s">
        <v>21</v>
      </c>
      <c r="E2" s="1" t="s">
        <v>22</v>
      </c>
      <c r="G2" s="4" t="s">
        <v>0</v>
      </c>
      <c r="H2" s="4" t="s">
        <v>1</v>
      </c>
      <c r="I2" s="4" t="s">
        <v>2</v>
      </c>
    </row>
    <row r="3" spans="1:9" x14ac:dyDescent="0.45">
      <c r="A3" s="2"/>
      <c r="B3" s="2" t="str">
        <f>IFERROR(VLOOKUP($A3,$G3:$I$11,H$1,FALSE),"")</f>
        <v/>
      </c>
      <c r="C3" s="2" t="str">
        <f>IFERROR(VLOOKUP($A3,$G3:$I$11,I$1,FALSE),"")</f>
        <v/>
      </c>
      <c r="D3" s="3"/>
      <c r="E3" s="3" t="str">
        <f>IFERROR(C3*D3,"")</f>
        <v/>
      </c>
      <c r="G3" s="2" t="s">
        <v>3</v>
      </c>
      <c r="H3" s="2" t="s">
        <v>4</v>
      </c>
      <c r="I3" s="3">
        <v>29800</v>
      </c>
    </row>
    <row r="4" spans="1:9" x14ac:dyDescent="0.45">
      <c r="A4" s="2"/>
      <c r="B4" s="2" t="str">
        <f>IFERROR(VLOOKUP($A4,$G4:$I$11,H$1,FALSE),"")</f>
        <v/>
      </c>
      <c r="C4" s="2" t="str">
        <f>IFERROR(VLOOKUP($A4,$G4:$I$11,I$1,FALSE),"")</f>
        <v/>
      </c>
      <c r="D4" s="3"/>
      <c r="E4" s="3" t="str">
        <f t="shared" ref="E4:E7" si="0">IFERROR(C4*D4,"")</f>
        <v/>
      </c>
      <c r="G4" s="2" t="s">
        <v>13</v>
      </c>
      <c r="H4" s="2" t="s">
        <v>7</v>
      </c>
      <c r="I4" s="3">
        <v>15000</v>
      </c>
    </row>
    <row r="5" spans="1:9" x14ac:dyDescent="0.45">
      <c r="A5" s="2"/>
      <c r="B5" s="2" t="str">
        <f>IFERROR(VLOOKUP($A5,$G5:$I$11,H$1,FALSE),"")</f>
        <v/>
      </c>
      <c r="C5" s="2" t="str">
        <f>IFERROR(VLOOKUP($A5,$G5:$I$11,I$1,FALSE),"")</f>
        <v/>
      </c>
      <c r="D5" s="3"/>
      <c r="E5" s="3" t="str">
        <f t="shared" si="0"/>
        <v/>
      </c>
      <c r="G5" s="2" t="s">
        <v>14</v>
      </c>
      <c r="H5" s="2" t="s">
        <v>5</v>
      </c>
      <c r="I5" s="3">
        <v>4500</v>
      </c>
    </row>
    <row r="6" spans="1:9" x14ac:dyDescent="0.45">
      <c r="A6" s="2"/>
      <c r="B6" s="2" t="str">
        <f>IFERROR(VLOOKUP($A6,$G6:$I$11,H$1,FALSE),"")</f>
        <v/>
      </c>
      <c r="C6" s="2" t="str">
        <f>IFERROR(VLOOKUP($A6,$G6:$I$11,I$1,FALSE),"")</f>
        <v/>
      </c>
      <c r="D6" s="3"/>
      <c r="E6" s="3" t="str">
        <f t="shared" si="0"/>
        <v/>
      </c>
      <c r="G6" s="2" t="s">
        <v>15</v>
      </c>
      <c r="H6" s="2" t="s">
        <v>8</v>
      </c>
      <c r="I6" s="3">
        <v>35000</v>
      </c>
    </row>
    <row r="7" spans="1:9" x14ac:dyDescent="0.45">
      <c r="A7" s="2"/>
      <c r="B7" s="2" t="str">
        <f>IFERROR(VLOOKUP($A7,$G7:$I$11,H$1,FALSE),"")</f>
        <v/>
      </c>
      <c r="C7" s="2" t="str">
        <f>IFERROR(VLOOKUP($A7,$G7:$I$11,I$1,FALSE),"")</f>
        <v/>
      </c>
      <c r="D7" s="3"/>
      <c r="E7" s="3" t="str">
        <f t="shared" si="0"/>
        <v/>
      </c>
      <c r="G7" s="2" t="s">
        <v>16</v>
      </c>
      <c r="H7" s="2" t="s">
        <v>9</v>
      </c>
      <c r="I7" s="3">
        <v>13800</v>
      </c>
    </row>
    <row r="8" spans="1:9" x14ac:dyDescent="0.45">
      <c r="D8" s="1" t="s">
        <v>24</v>
      </c>
      <c r="E8" s="3">
        <f>SUM(E3:E7)</f>
        <v>0</v>
      </c>
      <c r="G8" s="2" t="s">
        <v>17</v>
      </c>
      <c r="H8" s="2" t="s">
        <v>10</v>
      </c>
      <c r="I8" s="3">
        <v>39000</v>
      </c>
    </row>
    <row r="9" spans="1:9" x14ac:dyDescent="0.45">
      <c r="G9" s="2" t="s">
        <v>18</v>
      </c>
      <c r="H9" s="2" t="s">
        <v>6</v>
      </c>
      <c r="I9" s="3">
        <v>19000</v>
      </c>
    </row>
    <row r="10" spans="1:9" x14ac:dyDescent="0.45">
      <c r="G10" s="2" t="s">
        <v>19</v>
      </c>
      <c r="H10" s="2" t="s">
        <v>12</v>
      </c>
      <c r="I10" s="3">
        <v>8800</v>
      </c>
    </row>
    <row r="11" spans="1:9" x14ac:dyDescent="0.45">
      <c r="G11" s="2" t="s">
        <v>20</v>
      </c>
      <c r="H11" s="2" t="s">
        <v>11</v>
      </c>
      <c r="I11" s="3">
        <v>12000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Sheet7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2021-04-08T13:20:05Z</dcterms:created>
  <dcterms:modified xsi:type="dcterms:W3CDTF">2021-04-08T13:20:05Z</dcterms:modified>
</cp:coreProperties>
</file>