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data" ContentType="application/vnd.openxmlformats-officedocument.model+data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026"/>
  <workbookPr/>
  <mc:AlternateContent xmlns:mc="http://schemas.openxmlformats.org/markup-compatibility/2006">
    <mc:Choice Requires="x15">
      <x15ac:absPath xmlns:x15ac="http://schemas.microsoft.com/office/spreadsheetml/2010/11/ac" url="E:\7章\7章\7章サンプル\"/>
    </mc:Choice>
  </mc:AlternateContent>
  <xr:revisionPtr revIDLastSave="0" documentId="13_ncr:1_{1AF8152E-1955-40A7-8409-EF01F133CB1C}" xr6:coauthVersionLast="45" xr6:coauthVersionMax="45" xr10:uidLastSave="{00000000-0000-0000-0000-000000000000}"/>
  <bookViews>
    <workbookView xWindow="-120" yWindow="-120" windowWidth="21240" windowHeight="15390" tabRatio="751" activeTab="2" xr2:uid="{00000000-000D-0000-FFFF-FFFF00000000}"/>
  </bookViews>
  <sheets>
    <sheet name="売上管理表" sheetId="6" r:id="rId1"/>
    <sheet name="商品リスト" sheetId="2" r:id="rId2"/>
    <sheet name="Sheet3" sheetId="8" r:id="rId3"/>
    <sheet name="関数" sheetId="5" r:id="rId4"/>
  </sheets>
  <definedNames>
    <definedName name="_xlnm._FilterDatabase" localSheetId="1" hidden="1">商品リスト!$A$1:$D$22</definedName>
    <definedName name="_xlnm._FilterDatabase" localSheetId="0" hidden="1">売上管理表!$A$1:$G$11</definedName>
    <definedName name="_xlcn.WorksheetConnection_72リレーション.xlsx商品リスト1" hidden="1">商品リスト!$A$1:$D$22</definedName>
    <definedName name="_xlcn.WorksheetConnection_72リレーション.xlsx売上表1" hidden="1">売上管理表!$A$1:$D$11</definedName>
  </definedNames>
  <calcPr calcId="191029"/>
  <pivotCaches>
    <pivotCache cacheId="11" r:id="rId5"/>
  </pivotCaches>
  <extLst>
    <ext xmlns:x15="http://schemas.microsoft.com/office/spreadsheetml/2010/11/main" uri="{140A7094-0E35-4892-8432-C4D2E57EDEB5}">
      <x15:workbookPr chartTrackingRefBase="1"/>
    </ext>
    <ext xmlns:x15="http://schemas.microsoft.com/office/spreadsheetml/2010/11/main" uri="{FCE2AD5D-F65C-4FA6-A056-5C36A1767C68}">
      <x15:dataModel>
        <x15:modelTables>
          <x15:modelTable id="売上表-c4b69fa2-0f0f-4b64-ba6a-cd0edc335d5e" name="売上表" connection="WorksheetConnection_7-2-リレーション.xlsx!売上表"/>
          <x15:modelTable id="商品リスト-f13de508-b42d-411f-a1f4-11cc06dd7e14" name="商品リスト" connection="WorksheetConnection_7-2-リレーション.xlsx!商品リスト"/>
        </x15:modelTables>
        <x15:modelRelationships>
          <x15:modelRelationship fromTable="売上表" fromColumn="商品ID" toTable="商品リスト" toColumn="商品ID"/>
        </x15:modelRelationships>
      </x15:dataModel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B4" i="5" l="1"/>
  <c r="B5" i="5"/>
  <c r="B6" i="5"/>
  <c r="B7" i="5"/>
  <c r="B8" i="5"/>
  <c r="B3" i="5"/>
  <c r="H3" i="6"/>
  <c r="H4" i="6"/>
  <c r="H5" i="6"/>
  <c r="H6" i="6"/>
  <c r="H7" i="6"/>
  <c r="H8" i="6"/>
  <c r="H9" i="6"/>
  <c r="H10" i="6"/>
  <c r="H11" i="6"/>
  <c r="H2" i="6"/>
  <c r="D3" i="6"/>
  <c r="E3" i="6"/>
  <c r="F3" i="6"/>
  <c r="D4" i="6"/>
  <c r="E4" i="6"/>
  <c r="F4" i="6"/>
  <c r="D5" i="6"/>
  <c r="E5" i="6"/>
  <c r="F5" i="6"/>
  <c r="D6" i="6"/>
  <c r="E6" i="6"/>
  <c r="F6" i="6"/>
  <c r="D7" i="6"/>
  <c r="E7" i="6"/>
  <c r="F7" i="6"/>
  <c r="D8" i="6"/>
  <c r="E8" i="6"/>
  <c r="F8" i="6"/>
  <c r="D9" i="6"/>
  <c r="E9" i="6"/>
  <c r="F9" i="6"/>
  <c r="D10" i="6"/>
  <c r="E10" i="6"/>
  <c r="F10" i="6"/>
  <c r="D11" i="6"/>
  <c r="E11" i="6"/>
  <c r="F11" i="6"/>
  <c r="E2" i="6"/>
  <c r="F2" i="6"/>
  <c r="D2" i="6" l="1"/>
  <c r="B9" i="5" l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keepAlive="1" name="ThisWorkbookDataModel" description="データ モデル" type="5" refreshedVersion="5" minRefreshableVersion="5" background="1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  <connection id="2" xr16:uid="{00000000-0015-0000-FFFF-FFFF01000000}" name="WorksheetConnection_7-2-リレーション.xlsx!商品リスト" type="102" refreshedVersion="5" minRefreshableVersion="5">
    <extLst>
      <ext xmlns:x15="http://schemas.microsoft.com/office/spreadsheetml/2010/11/main" uri="{DE250136-89BD-433C-8126-D09CA5730AF9}">
        <x15:connection id="商品リスト-f13de508-b42d-411f-a1f4-11cc06dd7e14">
          <x15:rangePr sourceName="_xlcn.WorksheetConnection_72リレーション.xlsx商品リスト1"/>
        </x15:connection>
      </ext>
    </extLst>
  </connection>
  <connection id="3" xr16:uid="{00000000-0015-0000-FFFF-FFFF02000000}" name="WorksheetConnection_7-2-リレーション.xlsx!売上表" type="102" refreshedVersion="5" minRefreshableVersion="5">
    <extLst>
      <ext xmlns:x15="http://schemas.microsoft.com/office/spreadsheetml/2010/11/main" uri="{DE250136-89BD-433C-8126-D09CA5730AF9}">
        <x15:connection id="売上表-c4b69fa2-0f0f-4b64-ba6a-cd0edc335d5e">
          <x15:rangePr sourceName="_xlcn.WorksheetConnection_72リレーション.xlsx売上表1"/>
        </x15:connection>
      </ext>
    </extLst>
  </connection>
</connections>
</file>

<file path=xl/sharedStrings.xml><?xml version="1.0" encoding="utf-8"?>
<sst xmlns="http://schemas.openxmlformats.org/spreadsheetml/2006/main" count="104" uniqueCount="48">
  <si>
    <t>No.</t>
  </si>
  <si>
    <t>日付</t>
    <rPh sb="0" eb="2">
      <t>ヒヅケ</t>
    </rPh>
    <phoneticPr fontId="3"/>
  </si>
  <si>
    <t>商品ID</t>
    <rPh sb="0" eb="2">
      <t>ショウヒン</t>
    </rPh>
    <phoneticPr fontId="3"/>
  </si>
  <si>
    <t>数量</t>
    <rPh sb="0" eb="2">
      <t>スウリョウ</t>
    </rPh>
    <phoneticPr fontId="3"/>
  </si>
  <si>
    <t>Ｎ003</t>
  </si>
  <si>
    <t>Ｎ007</t>
  </si>
  <si>
    <t>D007</t>
  </si>
  <si>
    <t>Ｎ006</t>
  </si>
  <si>
    <t>D001</t>
  </si>
  <si>
    <t>D004</t>
  </si>
  <si>
    <t>Ｎ008</t>
  </si>
  <si>
    <t>D005</t>
  </si>
  <si>
    <t>商品名</t>
    <rPh sb="0" eb="3">
      <t>ショウヒンメイ</t>
    </rPh>
    <phoneticPr fontId="3"/>
  </si>
  <si>
    <t>原産国</t>
    <rPh sb="0" eb="2">
      <t>ゲンサン</t>
    </rPh>
    <rPh sb="2" eb="3">
      <t>コク</t>
    </rPh>
    <phoneticPr fontId="3"/>
  </si>
  <si>
    <t>価格</t>
    <rPh sb="0" eb="2">
      <t>カカク</t>
    </rPh>
    <phoneticPr fontId="3"/>
  </si>
  <si>
    <t>Ｎ001</t>
  </si>
  <si>
    <t>アーモンド</t>
  </si>
  <si>
    <t>カリフォルニア</t>
  </si>
  <si>
    <t>Ｎ002</t>
  </si>
  <si>
    <t>アメリカ</t>
  </si>
  <si>
    <t>Ｎ004</t>
  </si>
  <si>
    <t>Ｎ005</t>
  </si>
  <si>
    <t>カシューナッツ</t>
  </si>
  <si>
    <t>インド</t>
  </si>
  <si>
    <t>クルミ</t>
  </si>
  <si>
    <t>Ｎ009</t>
  </si>
  <si>
    <t>Ｎ010</t>
  </si>
  <si>
    <t>ピスタチオ</t>
  </si>
  <si>
    <t>Ｎ011</t>
  </si>
  <si>
    <t>Ｎ012</t>
  </si>
  <si>
    <t>マカデミア</t>
  </si>
  <si>
    <t>Ｎ013</t>
  </si>
  <si>
    <t>パイン</t>
  </si>
  <si>
    <t>フィリピン</t>
  </si>
  <si>
    <t>D002</t>
  </si>
  <si>
    <t>ブルーベリー</t>
  </si>
  <si>
    <t>D003</t>
  </si>
  <si>
    <t>プルーン</t>
  </si>
  <si>
    <t>D006</t>
  </si>
  <si>
    <t>マンゴー</t>
  </si>
  <si>
    <t>D008</t>
  </si>
  <si>
    <t>レーズン</t>
  </si>
  <si>
    <t>行ラベル</t>
  </si>
  <si>
    <t>総計</t>
  </si>
  <si>
    <t>合計 / 数量</t>
  </si>
  <si>
    <t>合計 / 数量</t>
    <phoneticPr fontId="3"/>
  </si>
  <si>
    <t>合計 / 売上</t>
  </si>
  <si>
    <t>売上</t>
    <rPh sb="0" eb="2">
      <t>ウリアゲ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</si>
</sst>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yyyy/m/d;@"/>
  </numFmts>
  <fonts count="4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游ゴシック"/>
      <family val="3"/>
      <charset val="128"/>
    </font>
    <font>
      <sz val="6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2" fillId="0" borderId="0" xfId="0" applyFont="1">
      <alignment vertical="center"/>
    </xf>
    <xf numFmtId="176" fontId="2" fillId="0" borderId="1" xfId="0" applyNumberFormat="1" applyFont="1" applyBorder="1">
      <alignment vertical="center"/>
    </xf>
    <xf numFmtId="0" fontId="2" fillId="0" borderId="1" xfId="0" applyFont="1" applyBorder="1">
      <alignment vertical="center"/>
    </xf>
    <xf numFmtId="0" fontId="2" fillId="0" borderId="0" xfId="0" pivotButton="1" applyFont="1">
      <alignment vertical="center"/>
    </xf>
    <xf numFmtId="0" fontId="2" fillId="0" borderId="0" xfId="0" applyFont="1" applyAlignment="1">
      <alignment horizontal="left" vertical="center"/>
    </xf>
    <xf numFmtId="0" fontId="2" fillId="0" borderId="0" xfId="0" applyNumberFormat="1" applyFont="1">
      <alignment vertical="center"/>
    </xf>
    <xf numFmtId="0" fontId="2" fillId="2" borderId="1" xfId="0" applyFont="1" applyFill="1" applyBorder="1">
      <alignment vertical="center"/>
    </xf>
    <xf numFmtId="0" fontId="2" fillId="2" borderId="1" xfId="0" applyFont="1" applyFill="1" applyBorder="1" applyAlignment="1">
      <alignment horizontal="left" vertical="center"/>
    </xf>
    <xf numFmtId="38" fontId="2" fillId="0" borderId="1" xfId="1" applyFont="1" applyBorder="1">
      <alignment vertical="center"/>
    </xf>
    <xf numFmtId="0" fontId="2" fillId="2" borderId="1" xfId="0" applyFont="1" applyFill="1" applyBorder="1" applyAlignment="1">
      <alignment horizontal="center" vertical="center"/>
    </xf>
    <xf numFmtId="0" fontId="2" fillId="0" borderId="1" xfId="0" applyFont="1" applyFill="1" applyBorder="1">
      <alignment vertical="center"/>
    </xf>
    <xf numFmtId="3" fontId="2" fillId="0" borderId="0" xfId="0" applyNumberFormat="1" applyFont="1">
      <alignment vertical="center"/>
    </xf>
  </cellXfs>
  <cellStyles count="2">
    <cellStyle name="桁区切り" xfId="1" builtinId="6"/>
    <cellStyle name="標準" xfId="0" builtinId="0"/>
  </cellStyles>
  <dxfs count="8">
    <dxf>
      <numFmt numFmtId="3" formatCode="#,##0"/>
    </dxf>
    <dxf>
      <font>
        <name val="游ゴシック"/>
        <scheme val="none"/>
      </font>
    </dxf>
    <dxf>
      <font>
        <name val="游ゴシック"/>
        <scheme val="none"/>
      </font>
    </dxf>
    <dxf>
      <font>
        <name val="游ゴシック"/>
        <scheme val="none"/>
      </font>
    </dxf>
    <dxf>
      <font>
        <name val="游ゴシック"/>
        <scheme val="none"/>
      </font>
    </dxf>
    <dxf>
      <font>
        <name val="游ゴシック"/>
        <scheme val="none"/>
      </font>
    </dxf>
    <dxf>
      <numFmt numFmtId="3" formatCode="#,##0"/>
    </dxf>
    <dxf>
      <font>
        <name val="游ゴシック"/>
        <scheme val="none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connections" Target="connection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alcChain" Target="calcChain.xml"/><Relationship Id="rId5" Type="http://schemas.openxmlformats.org/officeDocument/2006/relationships/pivotCacheDefinition" Target="pivotCache/pivotCacheDefinition1.xml"/><Relationship Id="rId10" Type="http://schemas.openxmlformats.org/officeDocument/2006/relationships/powerPivotData" Target="model/item.data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中島幸子" refreshedDate="43751.614082986111" createdVersion="6" refreshedVersion="6" minRefreshableVersion="3" recordCount="10" xr:uid="{50B18C92-8DB7-4E92-B6F8-77BA4F6A7F58}">
  <cacheSource type="worksheet">
    <worksheetSource ref="A1:H11" sheet="売上管理表"/>
  </cacheSource>
  <cacheFields count="8">
    <cacheField name="No." numFmtId="0">
      <sharedItems containsSemiMixedTypes="0" containsString="0" containsNumber="1" containsInteger="1" minValue="1" maxValue="10"/>
    </cacheField>
    <cacheField name="日付" numFmtId="176">
      <sharedItems containsSemiMixedTypes="0" containsNonDate="0" containsDate="1" containsString="0" minDate="2019-04-01T00:00:00" maxDate="2019-04-17T00:00:00" count="8">
        <d v="2019-04-01T00:00:00"/>
        <d v="2019-04-02T00:00:00"/>
        <d v="2019-04-03T00:00:00"/>
        <d v="2019-04-05T00:00:00"/>
        <d v="2019-04-06T00:00:00"/>
        <d v="2019-04-10T00:00:00"/>
        <d v="2019-04-12T00:00:00"/>
        <d v="2019-04-16T00:00:00"/>
      </sharedItems>
      <fieldGroup base="1">
        <rangePr groupBy="months" startDate="2019-04-01T00:00:00" endDate="2019-04-17T00:00:00"/>
        <groupItems count="14">
          <s v="&lt;2019/4/1"/>
          <s v="1月"/>
          <s v="2月"/>
          <s v="3月"/>
          <s v="4月"/>
          <s v="5月"/>
          <s v="6月"/>
          <s v="7月"/>
          <s v="8月"/>
          <s v="9月"/>
          <s v="10月"/>
          <s v="11月"/>
          <s v="12月"/>
          <s v="&gt;2019/4/17"/>
        </groupItems>
      </fieldGroup>
    </cacheField>
    <cacheField name="商品ID" numFmtId="0">
      <sharedItems/>
    </cacheField>
    <cacheField name="商品名" numFmtId="0">
      <sharedItems count="6">
        <s v="アーモンド"/>
        <s v="クルミ"/>
        <s v="マンゴー"/>
        <s v="カシューナッツ"/>
        <s v="パイン"/>
        <s v="プルーン"/>
      </sharedItems>
    </cacheField>
    <cacheField name="原産国" numFmtId="0">
      <sharedItems/>
    </cacheField>
    <cacheField name="価格" numFmtId="38">
      <sharedItems containsSemiMixedTypes="0" containsString="0" containsNumber="1" containsInteger="1" minValue="1000" maxValue="2800"/>
    </cacheField>
    <cacheField name="数量" numFmtId="0">
      <sharedItems containsSemiMixedTypes="0" containsString="0" containsNumber="1" containsInteger="1" minValue="8" maxValue="26"/>
    </cacheField>
    <cacheField name="売上" numFmtId="38">
      <sharedItems containsSemiMixedTypes="0" containsString="0" containsNumber="1" containsInteger="1" minValue="10000" maxValue="616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0">
  <r>
    <n v="1"/>
    <x v="0"/>
    <s v="Ｎ003"/>
    <x v="0"/>
    <s v="アメリカ"/>
    <n v="1800"/>
    <n v="17"/>
    <n v="30600"/>
  </r>
  <r>
    <n v="2"/>
    <x v="0"/>
    <s v="Ｎ007"/>
    <x v="1"/>
    <s v="アメリカ"/>
    <n v="1000"/>
    <n v="26"/>
    <n v="26000"/>
  </r>
  <r>
    <n v="3"/>
    <x v="1"/>
    <s v="D007"/>
    <x v="2"/>
    <s v="フィリピン"/>
    <n v="2800"/>
    <n v="22"/>
    <n v="61600"/>
  </r>
  <r>
    <n v="4"/>
    <x v="2"/>
    <s v="Ｎ006"/>
    <x v="3"/>
    <s v="インド"/>
    <n v="1000"/>
    <n v="10"/>
    <n v="10000"/>
  </r>
  <r>
    <n v="5"/>
    <x v="3"/>
    <s v="D001"/>
    <x v="4"/>
    <s v="フィリピン"/>
    <n v="1250"/>
    <n v="8"/>
    <n v="10000"/>
  </r>
  <r>
    <n v="6"/>
    <x v="3"/>
    <s v="D004"/>
    <x v="5"/>
    <s v="カリフォルニア"/>
    <n v="1500"/>
    <n v="23"/>
    <n v="34500"/>
  </r>
  <r>
    <n v="7"/>
    <x v="4"/>
    <s v="Ｎ008"/>
    <x v="1"/>
    <s v="カリフォルニア"/>
    <n v="2500"/>
    <n v="22"/>
    <n v="55000"/>
  </r>
  <r>
    <n v="8"/>
    <x v="5"/>
    <s v="D005"/>
    <x v="5"/>
    <s v="アメリカ"/>
    <n v="1500"/>
    <n v="11"/>
    <n v="16500"/>
  </r>
  <r>
    <n v="9"/>
    <x v="6"/>
    <s v="Ｎ006"/>
    <x v="3"/>
    <s v="インド"/>
    <n v="1000"/>
    <n v="10"/>
    <n v="10000"/>
  </r>
  <r>
    <n v="10"/>
    <x v="7"/>
    <s v="D004"/>
    <x v="5"/>
    <s v="カリフォルニア"/>
    <n v="1500"/>
    <n v="8"/>
    <n v="120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3AA489C1-C790-4989-B735-A1BC317085E4}" name="ﾋﾟﾎﾞｯﾄﾃｰﾌﾞﾙ2" cacheId="11" applyNumberFormats="0" applyBorderFormats="0" applyFontFormats="0" applyPatternFormats="0" applyAlignmentFormats="0" applyWidthHeightFormats="1" dataCaption="値" missingCaption="0" updatedVersion="6" minRefreshableVersion="3" useAutoFormatting="1" itemPrintTitles="1" createdVersion="5" indent="0" outline="1" outlineData="1" multipleFieldFilters="0">
  <location ref="A3:C10" firstHeaderRow="0" firstDataRow="1" firstDataCol="1"/>
  <pivotFields count="8">
    <pivotField showAll="0"/>
    <pivotField numFmtId="176" showAll="0"/>
    <pivotField showAll="0"/>
    <pivotField axis="axisRow" showAll="0">
      <items count="7">
        <item x="0"/>
        <item x="3"/>
        <item x="1"/>
        <item x="4"/>
        <item x="5"/>
        <item x="2"/>
        <item t="default"/>
      </items>
    </pivotField>
    <pivotField showAll="0"/>
    <pivotField numFmtId="38" showAll="0"/>
    <pivotField dataField="1" showAll="0"/>
    <pivotField dataField="1" numFmtId="38" showAll="0"/>
  </pivotFields>
  <rowFields count="1">
    <field x="3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Fields count="1">
    <field x="-2"/>
  </colFields>
  <colItems count="2">
    <i>
      <x/>
    </i>
    <i i="1">
      <x v="1"/>
    </i>
  </colItems>
  <dataFields count="2">
    <dataField name="合計 / 数量" fld="6" baseField="0" baseItem="0"/>
    <dataField name="合計 / 売上" fld="7" baseField="3" baseItem="0" numFmtId="3"/>
  </dataFields>
  <formats count="2">
    <format dxfId="7">
      <pivotArea type="all" dataOnly="0" outline="0" fieldPosition="0"/>
    </format>
    <format dxfId="0">
      <pivotArea outline="0" fieldPosition="0">
        <references count="1">
          <reference field="4294967294" count="1">
            <x v="1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1"/>
  <sheetViews>
    <sheetView workbookViewId="0">
      <selection activeCell="H2" sqref="H2"/>
    </sheetView>
  </sheetViews>
  <sheetFormatPr defaultRowHeight="18.75" x14ac:dyDescent="0.15"/>
  <cols>
    <col min="1" max="1" width="4.375" style="1" customWidth="1"/>
    <col min="2" max="2" width="10.875" style="1" customWidth="1"/>
    <col min="3" max="3" width="8" style="1" customWidth="1"/>
    <col min="4" max="4" width="13.375" style="1" customWidth="1"/>
    <col min="5" max="5" width="13.625" style="1" customWidth="1"/>
    <col min="6" max="6" width="7.375" style="1" customWidth="1"/>
    <col min="7" max="7" width="6.125" style="1" customWidth="1"/>
    <col min="8" max="16384" width="9" style="1"/>
  </cols>
  <sheetData>
    <row r="1" spans="1:8" x14ac:dyDescent="0.15">
      <c r="A1" s="7" t="s">
        <v>0</v>
      </c>
      <c r="B1" s="7" t="s">
        <v>1</v>
      </c>
      <c r="C1" s="10" t="s">
        <v>2</v>
      </c>
      <c r="D1" s="10" t="s">
        <v>12</v>
      </c>
      <c r="E1" s="10" t="s">
        <v>13</v>
      </c>
      <c r="F1" s="10" t="s">
        <v>14</v>
      </c>
      <c r="G1" s="10" t="s">
        <v>3</v>
      </c>
      <c r="H1" s="10" t="s">
        <v>47</v>
      </c>
    </row>
    <row r="2" spans="1:8" x14ac:dyDescent="0.15">
      <c r="A2" s="3">
        <v>1</v>
      </c>
      <c r="B2" s="2">
        <v>43556</v>
      </c>
      <c r="C2" s="3" t="s">
        <v>4</v>
      </c>
      <c r="D2" s="3" t="str">
        <f>VLOOKUP($C2,商品リスト!$A$1:$D$22,2,0)</f>
        <v>アーモンド</v>
      </c>
      <c r="E2" s="3" t="str">
        <f>VLOOKUP($C2,商品リスト!$A$1:$D$22,3,0)</f>
        <v>アメリカ</v>
      </c>
      <c r="F2" s="9">
        <f>VLOOKUP($C2,商品リスト!$A$1:$D$22,4,0)</f>
        <v>1800</v>
      </c>
      <c r="G2" s="11">
        <v>17</v>
      </c>
      <c r="H2" s="9">
        <f>F2*G2</f>
        <v>30600</v>
      </c>
    </row>
    <row r="3" spans="1:8" x14ac:dyDescent="0.15">
      <c r="A3" s="3">
        <v>2</v>
      </c>
      <c r="B3" s="2">
        <v>43556</v>
      </c>
      <c r="C3" s="3" t="s">
        <v>5</v>
      </c>
      <c r="D3" s="3" t="str">
        <f>VLOOKUP($C3,商品リスト!$A$1:$D$22,2,0)</f>
        <v>クルミ</v>
      </c>
      <c r="E3" s="3" t="str">
        <f>VLOOKUP($C3,商品リスト!$A$1:$D$22,3,0)</f>
        <v>アメリカ</v>
      </c>
      <c r="F3" s="9">
        <f>VLOOKUP($C3,商品リスト!$A$1:$D$22,4,0)</f>
        <v>1000</v>
      </c>
      <c r="G3" s="11">
        <v>26</v>
      </c>
      <c r="H3" s="9">
        <f t="shared" ref="H3:H11" si="0">F3*G3</f>
        <v>26000</v>
      </c>
    </row>
    <row r="4" spans="1:8" x14ac:dyDescent="0.15">
      <c r="A4" s="3">
        <v>3</v>
      </c>
      <c r="B4" s="2">
        <v>43557</v>
      </c>
      <c r="C4" s="3" t="s">
        <v>6</v>
      </c>
      <c r="D4" s="3" t="str">
        <f>VLOOKUP($C4,商品リスト!$A$1:$D$22,2,0)</f>
        <v>マンゴー</v>
      </c>
      <c r="E4" s="3" t="str">
        <f>VLOOKUP($C4,商品リスト!$A$1:$D$22,3,0)</f>
        <v>フィリピン</v>
      </c>
      <c r="F4" s="9">
        <f>VLOOKUP($C4,商品リスト!$A$1:$D$22,4,0)</f>
        <v>2800</v>
      </c>
      <c r="G4" s="11">
        <v>22</v>
      </c>
      <c r="H4" s="9">
        <f t="shared" si="0"/>
        <v>61600</v>
      </c>
    </row>
    <row r="5" spans="1:8" x14ac:dyDescent="0.15">
      <c r="A5" s="3">
        <v>4</v>
      </c>
      <c r="B5" s="2">
        <v>43558</v>
      </c>
      <c r="C5" s="3" t="s">
        <v>7</v>
      </c>
      <c r="D5" s="3" t="str">
        <f>VLOOKUP($C5,商品リスト!$A$1:$D$22,2,0)</f>
        <v>カシューナッツ</v>
      </c>
      <c r="E5" s="3" t="str">
        <f>VLOOKUP($C5,商品リスト!$A$1:$D$22,3,0)</f>
        <v>インド</v>
      </c>
      <c r="F5" s="9">
        <f>VLOOKUP($C5,商品リスト!$A$1:$D$22,4,0)</f>
        <v>1000</v>
      </c>
      <c r="G5" s="11">
        <v>10</v>
      </c>
      <c r="H5" s="9">
        <f t="shared" si="0"/>
        <v>10000</v>
      </c>
    </row>
    <row r="6" spans="1:8" x14ac:dyDescent="0.15">
      <c r="A6" s="3">
        <v>5</v>
      </c>
      <c r="B6" s="2">
        <v>43560</v>
      </c>
      <c r="C6" s="3" t="s">
        <v>8</v>
      </c>
      <c r="D6" s="3" t="str">
        <f>VLOOKUP($C6,商品リスト!$A$1:$D$22,2,0)</f>
        <v>パイン</v>
      </c>
      <c r="E6" s="3" t="str">
        <f>VLOOKUP($C6,商品リスト!$A$1:$D$22,3,0)</f>
        <v>フィリピン</v>
      </c>
      <c r="F6" s="9">
        <f>VLOOKUP($C6,商品リスト!$A$1:$D$22,4,0)</f>
        <v>1250</v>
      </c>
      <c r="G6" s="11">
        <v>8</v>
      </c>
      <c r="H6" s="9">
        <f t="shared" si="0"/>
        <v>10000</v>
      </c>
    </row>
    <row r="7" spans="1:8" x14ac:dyDescent="0.15">
      <c r="A7" s="3">
        <v>6</v>
      </c>
      <c r="B7" s="2">
        <v>43560</v>
      </c>
      <c r="C7" s="3" t="s">
        <v>9</v>
      </c>
      <c r="D7" s="3" t="str">
        <f>VLOOKUP($C7,商品リスト!$A$1:$D$22,2,0)</f>
        <v>プルーン</v>
      </c>
      <c r="E7" s="3" t="str">
        <f>VLOOKUP($C7,商品リスト!$A$1:$D$22,3,0)</f>
        <v>カリフォルニア</v>
      </c>
      <c r="F7" s="9">
        <f>VLOOKUP($C7,商品リスト!$A$1:$D$22,4,0)</f>
        <v>1500</v>
      </c>
      <c r="G7" s="11">
        <v>23</v>
      </c>
      <c r="H7" s="9">
        <f t="shared" si="0"/>
        <v>34500</v>
      </c>
    </row>
    <row r="8" spans="1:8" x14ac:dyDescent="0.15">
      <c r="A8" s="3">
        <v>7</v>
      </c>
      <c r="B8" s="2">
        <v>43561</v>
      </c>
      <c r="C8" s="3" t="s">
        <v>10</v>
      </c>
      <c r="D8" s="3" t="str">
        <f>VLOOKUP($C8,商品リスト!$A$1:$D$22,2,0)</f>
        <v>クルミ</v>
      </c>
      <c r="E8" s="3" t="str">
        <f>VLOOKUP($C8,商品リスト!$A$1:$D$22,3,0)</f>
        <v>カリフォルニア</v>
      </c>
      <c r="F8" s="9">
        <f>VLOOKUP($C8,商品リスト!$A$1:$D$22,4,0)</f>
        <v>2500</v>
      </c>
      <c r="G8" s="11">
        <v>22</v>
      </c>
      <c r="H8" s="9">
        <f t="shared" si="0"/>
        <v>55000</v>
      </c>
    </row>
    <row r="9" spans="1:8" x14ac:dyDescent="0.15">
      <c r="A9" s="3">
        <v>8</v>
      </c>
      <c r="B9" s="2">
        <v>43565</v>
      </c>
      <c r="C9" s="3" t="s">
        <v>11</v>
      </c>
      <c r="D9" s="3" t="str">
        <f>VLOOKUP($C9,商品リスト!$A$1:$D$22,2,0)</f>
        <v>プルーン</v>
      </c>
      <c r="E9" s="3" t="str">
        <f>VLOOKUP($C9,商品リスト!$A$1:$D$22,3,0)</f>
        <v>アメリカ</v>
      </c>
      <c r="F9" s="9">
        <f>VLOOKUP($C9,商品リスト!$A$1:$D$22,4,0)</f>
        <v>1500</v>
      </c>
      <c r="G9" s="11">
        <v>11</v>
      </c>
      <c r="H9" s="9">
        <f t="shared" si="0"/>
        <v>16500</v>
      </c>
    </row>
    <row r="10" spans="1:8" x14ac:dyDescent="0.15">
      <c r="A10" s="3">
        <v>9</v>
      </c>
      <c r="B10" s="2">
        <v>43567</v>
      </c>
      <c r="C10" s="3" t="s">
        <v>7</v>
      </c>
      <c r="D10" s="3" t="str">
        <f>VLOOKUP($C10,商品リスト!$A$1:$D$22,2,0)</f>
        <v>カシューナッツ</v>
      </c>
      <c r="E10" s="3" t="str">
        <f>VLOOKUP($C10,商品リスト!$A$1:$D$22,3,0)</f>
        <v>インド</v>
      </c>
      <c r="F10" s="9">
        <f>VLOOKUP($C10,商品リスト!$A$1:$D$22,4,0)</f>
        <v>1000</v>
      </c>
      <c r="G10" s="11">
        <v>10</v>
      </c>
      <c r="H10" s="9">
        <f t="shared" si="0"/>
        <v>10000</v>
      </c>
    </row>
    <row r="11" spans="1:8" x14ac:dyDescent="0.15">
      <c r="A11" s="3">
        <v>10</v>
      </c>
      <c r="B11" s="2">
        <v>43571</v>
      </c>
      <c r="C11" s="3" t="s">
        <v>9</v>
      </c>
      <c r="D11" s="3" t="str">
        <f>VLOOKUP($C11,商品リスト!$A$1:$D$22,2,0)</f>
        <v>プルーン</v>
      </c>
      <c r="E11" s="3" t="str">
        <f>VLOOKUP($C11,商品リスト!$A$1:$D$22,3,0)</f>
        <v>カリフォルニア</v>
      </c>
      <c r="F11" s="9">
        <f>VLOOKUP($C11,商品リスト!$A$1:$D$22,4,0)</f>
        <v>1500</v>
      </c>
      <c r="G11" s="11">
        <v>8</v>
      </c>
      <c r="H11" s="9">
        <f t="shared" si="0"/>
        <v>12000</v>
      </c>
    </row>
  </sheetData>
  <phoneticPr fontId="3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22"/>
  <sheetViews>
    <sheetView workbookViewId="0">
      <selection activeCell="B7" sqref="B7"/>
    </sheetView>
  </sheetViews>
  <sheetFormatPr defaultRowHeight="18.75" x14ac:dyDescent="0.15"/>
  <cols>
    <col min="1" max="1" width="8.625" style="1" customWidth="1"/>
    <col min="2" max="2" width="14.25" style="1" customWidth="1"/>
    <col min="3" max="3" width="14" style="1" customWidth="1"/>
    <col min="4" max="4" width="7.625" style="1" customWidth="1"/>
    <col min="5" max="16384" width="9" style="1"/>
  </cols>
  <sheetData>
    <row r="1" spans="1:4" x14ac:dyDescent="0.15">
      <c r="A1" s="8" t="s">
        <v>2</v>
      </c>
      <c r="B1" s="10" t="s">
        <v>12</v>
      </c>
      <c r="C1" s="10" t="s">
        <v>13</v>
      </c>
      <c r="D1" s="10" t="s">
        <v>14</v>
      </c>
    </row>
    <row r="2" spans="1:4" x14ac:dyDescent="0.15">
      <c r="A2" s="3" t="s">
        <v>15</v>
      </c>
      <c r="B2" s="3" t="s">
        <v>16</v>
      </c>
      <c r="C2" s="3" t="s">
        <v>17</v>
      </c>
      <c r="D2" s="9">
        <v>1800</v>
      </c>
    </row>
    <row r="3" spans="1:4" x14ac:dyDescent="0.15">
      <c r="A3" s="3" t="s">
        <v>18</v>
      </c>
      <c r="B3" s="3" t="s">
        <v>16</v>
      </c>
      <c r="C3" s="3" t="s">
        <v>17</v>
      </c>
      <c r="D3" s="9">
        <v>1000</v>
      </c>
    </row>
    <row r="4" spans="1:4" x14ac:dyDescent="0.15">
      <c r="A4" s="3" t="s">
        <v>4</v>
      </c>
      <c r="B4" s="3" t="s">
        <v>16</v>
      </c>
      <c r="C4" s="3" t="s">
        <v>19</v>
      </c>
      <c r="D4" s="9">
        <v>1800</v>
      </c>
    </row>
    <row r="5" spans="1:4" x14ac:dyDescent="0.15">
      <c r="A5" s="3" t="s">
        <v>20</v>
      </c>
      <c r="B5" s="3" t="s">
        <v>16</v>
      </c>
      <c r="C5" s="3" t="s">
        <v>19</v>
      </c>
      <c r="D5" s="9">
        <v>1000</v>
      </c>
    </row>
    <row r="6" spans="1:4" x14ac:dyDescent="0.15">
      <c r="A6" s="3" t="s">
        <v>21</v>
      </c>
      <c r="B6" s="3" t="s">
        <v>22</v>
      </c>
      <c r="C6" s="3" t="s">
        <v>23</v>
      </c>
      <c r="D6" s="9">
        <v>2350</v>
      </c>
    </row>
    <row r="7" spans="1:4" x14ac:dyDescent="0.15">
      <c r="A7" s="3" t="s">
        <v>7</v>
      </c>
      <c r="B7" s="3" t="s">
        <v>22</v>
      </c>
      <c r="C7" s="3" t="s">
        <v>23</v>
      </c>
      <c r="D7" s="9">
        <v>1000</v>
      </c>
    </row>
    <row r="8" spans="1:4" x14ac:dyDescent="0.15">
      <c r="A8" s="3" t="s">
        <v>5</v>
      </c>
      <c r="B8" s="3" t="s">
        <v>24</v>
      </c>
      <c r="C8" s="3" t="s">
        <v>19</v>
      </c>
      <c r="D8" s="9">
        <v>1000</v>
      </c>
    </row>
    <row r="9" spans="1:4" x14ac:dyDescent="0.15">
      <c r="A9" s="3" t="s">
        <v>10</v>
      </c>
      <c r="B9" s="3" t="s">
        <v>24</v>
      </c>
      <c r="C9" s="3" t="s">
        <v>17</v>
      </c>
      <c r="D9" s="9">
        <v>2500</v>
      </c>
    </row>
    <row r="10" spans="1:4" x14ac:dyDescent="0.15">
      <c r="A10" s="3" t="s">
        <v>25</v>
      </c>
      <c r="B10" s="3" t="s">
        <v>24</v>
      </c>
      <c r="C10" s="3" t="s">
        <v>17</v>
      </c>
      <c r="D10" s="9">
        <v>1000</v>
      </c>
    </row>
    <row r="11" spans="1:4" x14ac:dyDescent="0.15">
      <c r="A11" s="3" t="s">
        <v>26</v>
      </c>
      <c r="B11" s="3" t="s">
        <v>27</v>
      </c>
      <c r="C11" s="3" t="s">
        <v>19</v>
      </c>
      <c r="D11" s="9">
        <v>1500</v>
      </c>
    </row>
    <row r="12" spans="1:4" x14ac:dyDescent="0.15">
      <c r="A12" s="3" t="s">
        <v>28</v>
      </c>
      <c r="B12" s="3" t="s">
        <v>27</v>
      </c>
      <c r="C12" s="3" t="s">
        <v>19</v>
      </c>
      <c r="D12" s="9">
        <v>3000</v>
      </c>
    </row>
    <row r="13" spans="1:4" x14ac:dyDescent="0.15">
      <c r="A13" s="3" t="s">
        <v>29</v>
      </c>
      <c r="B13" s="3" t="s">
        <v>30</v>
      </c>
      <c r="C13" s="3" t="s">
        <v>19</v>
      </c>
      <c r="D13" s="9">
        <v>1500</v>
      </c>
    </row>
    <row r="14" spans="1:4" x14ac:dyDescent="0.15">
      <c r="A14" s="3" t="s">
        <v>31</v>
      </c>
      <c r="B14" s="3" t="s">
        <v>30</v>
      </c>
      <c r="C14" s="3" t="s">
        <v>17</v>
      </c>
      <c r="D14" s="9">
        <v>1500</v>
      </c>
    </row>
    <row r="15" spans="1:4" x14ac:dyDescent="0.15">
      <c r="A15" s="3" t="s">
        <v>8</v>
      </c>
      <c r="B15" s="3" t="s">
        <v>32</v>
      </c>
      <c r="C15" s="3" t="s">
        <v>33</v>
      </c>
      <c r="D15" s="9">
        <v>1250</v>
      </c>
    </row>
    <row r="16" spans="1:4" x14ac:dyDescent="0.15">
      <c r="A16" s="3" t="s">
        <v>34</v>
      </c>
      <c r="B16" s="3" t="s">
        <v>35</v>
      </c>
      <c r="C16" s="3" t="s">
        <v>19</v>
      </c>
      <c r="D16" s="9">
        <v>1000</v>
      </c>
    </row>
    <row r="17" spans="1:4" x14ac:dyDescent="0.15">
      <c r="A17" s="3" t="s">
        <v>36</v>
      </c>
      <c r="B17" s="3" t="s">
        <v>35</v>
      </c>
      <c r="C17" s="3" t="s">
        <v>19</v>
      </c>
      <c r="D17" s="9">
        <v>1800</v>
      </c>
    </row>
    <row r="18" spans="1:4" x14ac:dyDescent="0.15">
      <c r="A18" s="3" t="s">
        <v>9</v>
      </c>
      <c r="B18" s="3" t="s">
        <v>37</v>
      </c>
      <c r="C18" s="3" t="s">
        <v>17</v>
      </c>
      <c r="D18" s="9">
        <v>1500</v>
      </c>
    </row>
    <row r="19" spans="1:4" x14ac:dyDescent="0.15">
      <c r="A19" s="3" t="s">
        <v>11</v>
      </c>
      <c r="B19" s="3" t="s">
        <v>37</v>
      </c>
      <c r="C19" s="3" t="s">
        <v>19</v>
      </c>
      <c r="D19" s="9">
        <v>1500</v>
      </c>
    </row>
    <row r="20" spans="1:4" x14ac:dyDescent="0.15">
      <c r="A20" s="3" t="s">
        <v>38</v>
      </c>
      <c r="B20" s="3" t="s">
        <v>39</v>
      </c>
      <c r="C20" s="3" t="s">
        <v>33</v>
      </c>
      <c r="D20" s="9">
        <v>1000</v>
      </c>
    </row>
    <row r="21" spans="1:4" x14ac:dyDescent="0.15">
      <c r="A21" s="3" t="s">
        <v>6</v>
      </c>
      <c r="B21" s="3" t="s">
        <v>39</v>
      </c>
      <c r="C21" s="3" t="s">
        <v>33</v>
      </c>
      <c r="D21" s="9">
        <v>2800</v>
      </c>
    </row>
    <row r="22" spans="1:4" x14ac:dyDescent="0.15">
      <c r="A22" s="3" t="s">
        <v>40</v>
      </c>
      <c r="B22" s="3" t="s">
        <v>41</v>
      </c>
      <c r="C22" s="3" t="s">
        <v>17</v>
      </c>
      <c r="D22" s="9">
        <v>1000</v>
      </c>
    </row>
  </sheetData>
  <phoneticPr fontId="3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3:F64"/>
  <sheetViews>
    <sheetView tabSelected="1" workbookViewId="0">
      <selection activeCell="A3" sqref="A3"/>
    </sheetView>
  </sheetViews>
  <sheetFormatPr defaultRowHeight="18.75" x14ac:dyDescent="0.15"/>
  <cols>
    <col min="1" max="1" width="14.5" style="1" customWidth="1"/>
    <col min="2" max="2" width="10.625" style="1" customWidth="1"/>
    <col min="3" max="3" width="11.375" style="1" customWidth="1"/>
    <col min="4" max="4" width="10.5" style="1" customWidth="1"/>
    <col min="5" max="5" width="7.375" style="1" customWidth="1"/>
    <col min="6" max="6" width="5.5" style="1" customWidth="1"/>
    <col min="7" max="16384" width="9" style="1"/>
  </cols>
  <sheetData>
    <row r="3" spans="1:6" x14ac:dyDescent="0.15">
      <c r="A3" s="4" t="s">
        <v>42</v>
      </c>
      <c r="B3" s="1" t="s">
        <v>44</v>
      </c>
      <c r="C3" s="1" t="s">
        <v>46</v>
      </c>
      <c r="D3"/>
      <c r="E3"/>
      <c r="F3"/>
    </row>
    <row r="4" spans="1:6" x14ac:dyDescent="0.15">
      <c r="A4" s="5" t="s">
        <v>16</v>
      </c>
      <c r="B4" s="6">
        <v>17</v>
      </c>
      <c r="C4" s="12">
        <v>30600</v>
      </c>
      <c r="D4"/>
      <c r="E4"/>
      <c r="F4"/>
    </row>
    <row r="5" spans="1:6" x14ac:dyDescent="0.15">
      <c r="A5" s="5" t="s">
        <v>22</v>
      </c>
      <c r="B5" s="6">
        <v>20</v>
      </c>
      <c r="C5" s="12">
        <v>20000</v>
      </c>
      <c r="D5"/>
      <c r="E5"/>
      <c r="F5"/>
    </row>
    <row r="6" spans="1:6" x14ac:dyDescent="0.15">
      <c r="A6" s="5" t="s">
        <v>24</v>
      </c>
      <c r="B6" s="6">
        <v>48</v>
      </c>
      <c r="C6" s="12">
        <v>81000</v>
      </c>
      <c r="D6"/>
      <c r="E6"/>
      <c r="F6"/>
    </row>
    <row r="7" spans="1:6" x14ac:dyDescent="0.15">
      <c r="A7" s="5" t="s">
        <v>32</v>
      </c>
      <c r="B7" s="6">
        <v>8</v>
      </c>
      <c r="C7" s="12">
        <v>10000</v>
      </c>
      <c r="D7"/>
      <c r="E7"/>
      <c r="F7"/>
    </row>
    <row r="8" spans="1:6" x14ac:dyDescent="0.15">
      <c r="A8" s="5" t="s">
        <v>37</v>
      </c>
      <c r="B8" s="6">
        <v>42</v>
      </c>
      <c r="C8" s="12">
        <v>63000</v>
      </c>
      <c r="D8"/>
      <c r="E8"/>
      <c r="F8"/>
    </row>
    <row r="9" spans="1:6" x14ac:dyDescent="0.15">
      <c r="A9" s="5" t="s">
        <v>39</v>
      </c>
      <c r="B9" s="6">
        <v>22</v>
      </c>
      <c r="C9" s="12">
        <v>61600</v>
      </c>
      <c r="D9"/>
      <c r="E9"/>
      <c r="F9"/>
    </row>
    <row r="10" spans="1:6" x14ac:dyDescent="0.15">
      <c r="A10" s="5" t="s">
        <v>43</v>
      </c>
      <c r="B10" s="6">
        <v>157</v>
      </c>
      <c r="C10" s="12">
        <v>266200</v>
      </c>
      <c r="D10"/>
      <c r="E10"/>
      <c r="F10"/>
    </row>
    <row r="11" spans="1:6" x14ac:dyDescent="0.15">
      <c r="A11"/>
      <c r="B11"/>
      <c r="C11"/>
      <c r="D11"/>
      <c r="E11"/>
      <c r="F11"/>
    </row>
    <row r="12" spans="1:6" x14ac:dyDescent="0.15">
      <c r="A12"/>
      <c r="B12"/>
      <c r="C12"/>
      <c r="D12"/>
      <c r="E12"/>
      <c r="F12"/>
    </row>
    <row r="13" spans="1:6" x14ac:dyDescent="0.15">
      <c r="A13"/>
      <c r="B13"/>
      <c r="C13"/>
      <c r="D13"/>
      <c r="E13"/>
      <c r="F13"/>
    </row>
    <row r="14" spans="1:6" x14ac:dyDescent="0.15">
      <c r="A14"/>
      <c r="B14"/>
      <c r="C14"/>
      <c r="D14"/>
      <c r="E14"/>
      <c r="F14"/>
    </row>
    <row r="15" spans="1:6" x14ac:dyDescent="0.15">
      <c r="A15"/>
      <c r="B15"/>
      <c r="C15"/>
      <c r="D15"/>
      <c r="E15"/>
      <c r="F15"/>
    </row>
    <row r="16" spans="1:6" x14ac:dyDescent="0.15">
      <c r="A16"/>
      <c r="B16"/>
      <c r="C16"/>
    </row>
    <row r="17" spans="1:3" x14ac:dyDescent="0.15">
      <c r="A17"/>
      <c r="B17"/>
      <c r="C17"/>
    </row>
    <row r="18" spans="1:3" x14ac:dyDescent="0.15">
      <c r="A18"/>
      <c r="B18"/>
      <c r="C18"/>
    </row>
    <row r="19" spans="1:3" x14ac:dyDescent="0.15">
      <c r="A19"/>
      <c r="B19"/>
      <c r="C19"/>
    </row>
    <row r="20" spans="1:3" x14ac:dyDescent="0.15">
      <c r="A20"/>
      <c r="B20"/>
      <c r="C20"/>
    </row>
    <row r="21" spans="1:3" x14ac:dyDescent="0.15">
      <c r="A21"/>
      <c r="B21"/>
    </row>
    <row r="22" spans="1:3" x14ac:dyDescent="0.15">
      <c r="A22"/>
      <c r="B22"/>
    </row>
    <row r="23" spans="1:3" x14ac:dyDescent="0.15">
      <c r="A23"/>
      <c r="B23"/>
    </row>
    <row r="24" spans="1:3" x14ac:dyDescent="0.15">
      <c r="A24"/>
      <c r="B24"/>
    </row>
    <row r="25" spans="1:3" x14ac:dyDescent="0.15">
      <c r="A25"/>
      <c r="B25"/>
    </row>
    <row r="26" spans="1:3" x14ac:dyDescent="0.15">
      <c r="A26"/>
      <c r="B26"/>
    </row>
    <row r="27" spans="1:3" x14ac:dyDescent="0.15">
      <c r="A27"/>
      <c r="B27"/>
    </row>
    <row r="28" spans="1:3" x14ac:dyDescent="0.15">
      <c r="A28"/>
      <c r="B28"/>
    </row>
    <row r="29" spans="1:3" x14ac:dyDescent="0.15">
      <c r="A29"/>
      <c r="B29"/>
    </row>
    <row r="30" spans="1:3" x14ac:dyDescent="0.15">
      <c r="A30"/>
      <c r="B30"/>
    </row>
    <row r="31" spans="1:3" x14ac:dyDescent="0.15">
      <c r="A31"/>
      <c r="B31"/>
    </row>
    <row r="32" spans="1:3" x14ac:dyDescent="0.15">
      <c r="A32"/>
      <c r="B32"/>
    </row>
    <row r="33" spans="1:2" x14ac:dyDescent="0.15">
      <c r="A33"/>
      <c r="B33"/>
    </row>
    <row r="34" spans="1:2" x14ac:dyDescent="0.15">
      <c r="A34"/>
      <c r="B34"/>
    </row>
    <row r="35" spans="1:2" x14ac:dyDescent="0.15">
      <c r="A35"/>
      <c r="B35"/>
    </row>
    <row r="36" spans="1:2" x14ac:dyDescent="0.15">
      <c r="A36"/>
      <c r="B36"/>
    </row>
    <row r="37" spans="1:2" x14ac:dyDescent="0.15">
      <c r="A37"/>
      <c r="B37"/>
    </row>
    <row r="38" spans="1:2" x14ac:dyDescent="0.15">
      <c r="A38"/>
      <c r="B38"/>
    </row>
    <row r="39" spans="1:2" x14ac:dyDescent="0.15">
      <c r="A39"/>
      <c r="B39"/>
    </row>
    <row r="40" spans="1:2" x14ac:dyDescent="0.15">
      <c r="A40"/>
      <c r="B40"/>
    </row>
    <row r="41" spans="1:2" x14ac:dyDescent="0.15">
      <c r="A41"/>
      <c r="B41"/>
    </row>
    <row r="42" spans="1:2" x14ac:dyDescent="0.15">
      <c r="A42"/>
      <c r="B42"/>
    </row>
    <row r="43" spans="1:2" x14ac:dyDescent="0.15">
      <c r="A43"/>
      <c r="B43"/>
    </row>
    <row r="44" spans="1:2" x14ac:dyDescent="0.15">
      <c r="A44"/>
      <c r="B44"/>
    </row>
    <row r="45" spans="1:2" x14ac:dyDescent="0.15">
      <c r="A45"/>
      <c r="B45"/>
    </row>
    <row r="46" spans="1:2" x14ac:dyDescent="0.15">
      <c r="A46"/>
      <c r="B46"/>
    </row>
    <row r="47" spans="1:2" x14ac:dyDescent="0.15">
      <c r="A47"/>
      <c r="B47"/>
    </row>
    <row r="48" spans="1:2" x14ac:dyDescent="0.15">
      <c r="A48"/>
      <c r="B48"/>
    </row>
    <row r="49" spans="1:2" x14ac:dyDescent="0.15">
      <c r="A49"/>
      <c r="B49"/>
    </row>
    <row r="50" spans="1:2" x14ac:dyDescent="0.15">
      <c r="A50"/>
      <c r="B50"/>
    </row>
    <row r="51" spans="1:2" x14ac:dyDescent="0.15">
      <c r="A51"/>
      <c r="B51"/>
    </row>
    <row r="52" spans="1:2" x14ac:dyDescent="0.15">
      <c r="A52"/>
      <c r="B52"/>
    </row>
    <row r="53" spans="1:2" x14ac:dyDescent="0.15">
      <c r="A53"/>
      <c r="B53"/>
    </row>
    <row r="54" spans="1:2" x14ac:dyDescent="0.15">
      <c r="A54"/>
      <c r="B54"/>
    </row>
    <row r="55" spans="1:2" x14ac:dyDescent="0.15">
      <c r="A55"/>
      <c r="B55"/>
    </row>
    <row r="56" spans="1:2" x14ac:dyDescent="0.15">
      <c r="A56"/>
      <c r="B56"/>
    </row>
    <row r="57" spans="1:2" x14ac:dyDescent="0.15">
      <c r="A57"/>
      <c r="B57"/>
    </row>
    <row r="58" spans="1:2" x14ac:dyDescent="0.15">
      <c r="A58"/>
      <c r="B58"/>
    </row>
    <row r="59" spans="1:2" x14ac:dyDescent="0.15">
      <c r="A59"/>
      <c r="B59"/>
    </row>
    <row r="60" spans="1:2" x14ac:dyDescent="0.15">
      <c r="A60"/>
      <c r="B60"/>
    </row>
    <row r="61" spans="1:2" x14ac:dyDescent="0.15">
      <c r="A61"/>
      <c r="B61"/>
    </row>
    <row r="62" spans="1:2" x14ac:dyDescent="0.15">
      <c r="A62"/>
      <c r="B62"/>
    </row>
    <row r="63" spans="1:2" x14ac:dyDescent="0.15">
      <c r="A63"/>
      <c r="B63"/>
    </row>
    <row r="64" spans="1:2" x14ac:dyDescent="0.15">
      <c r="A64"/>
      <c r="B64"/>
    </row>
  </sheetData>
  <phoneticPr fontId="3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B9"/>
  <sheetViews>
    <sheetView workbookViewId="0">
      <selection activeCell="B3" sqref="B3"/>
    </sheetView>
  </sheetViews>
  <sheetFormatPr defaultRowHeight="18.75" x14ac:dyDescent="0.15"/>
  <cols>
    <col min="1" max="1" width="14.625" style="1" customWidth="1"/>
    <col min="2" max="2" width="10.375" style="1" customWidth="1"/>
    <col min="3" max="16384" width="9" style="1"/>
  </cols>
  <sheetData>
    <row r="2" spans="1:2" x14ac:dyDescent="0.15">
      <c r="A2" s="10" t="s">
        <v>12</v>
      </c>
      <c r="B2" s="10" t="s">
        <v>45</v>
      </c>
    </row>
    <row r="3" spans="1:2" x14ac:dyDescent="0.15">
      <c r="A3" s="3" t="s">
        <v>16</v>
      </c>
      <c r="B3" s="3">
        <f>SUMIF(売上管理表!$D$2:$D$11,A3,売上管理表!$G$2:$G$11)</f>
        <v>17</v>
      </c>
    </row>
    <row r="4" spans="1:2" x14ac:dyDescent="0.15">
      <c r="A4" s="3" t="s">
        <v>22</v>
      </c>
      <c r="B4" s="3">
        <f>SUMIF(売上管理表!$D$2:$D$11,A4,売上管理表!$G$2:$G$11)</f>
        <v>20</v>
      </c>
    </row>
    <row r="5" spans="1:2" x14ac:dyDescent="0.15">
      <c r="A5" s="3" t="s">
        <v>24</v>
      </c>
      <c r="B5" s="3">
        <f>SUMIF(売上管理表!$D$2:$D$11,A5,売上管理表!$G$2:$G$11)</f>
        <v>48</v>
      </c>
    </row>
    <row r="6" spans="1:2" x14ac:dyDescent="0.15">
      <c r="A6" s="3" t="s">
        <v>32</v>
      </c>
      <c r="B6" s="3">
        <f>SUMIF(売上管理表!$D$2:$D$11,A6,売上管理表!$G$2:$G$11)</f>
        <v>8</v>
      </c>
    </row>
    <row r="7" spans="1:2" x14ac:dyDescent="0.15">
      <c r="A7" s="3" t="s">
        <v>37</v>
      </c>
      <c r="B7" s="3">
        <f>SUMIF(売上管理表!$D$2:$D$11,A7,売上管理表!$G$2:$G$11)</f>
        <v>42</v>
      </c>
    </row>
    <row r="8" spans="1:2" x14ac:dyDescent="0.15">
      <c r="A8" s="3" t="s">
        <v>39</v>
      </c>
      <c r="B8" s="3">
        <f>SUMIF(売上管理表!$D$2:$D$11,A8,売上管理表!$G$2:$G$11)</f>
        <v>22</v>
      </c>
    </row>
    <row r="9" spans="1:2" x14ac:dyDescent="0.15">
      <c r="A9" s="7" t="s">
        <v>43</v>
      </c>
      <c r="B9" s="3">
        <f>SUM(B3:B8)</f>
        <v>157</v>
      </c>
    </row>
  </sheetData>
  <phoneticPr fontId="3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売上管理表</vt:lpstr>
      <vt:lpstr>商品リスト</vt:lpstr>
      <vt:lpstr>Sheet3</vt:lpstr>
      <vt:lpstr>関数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savonsky</dc:creator>
  <cp:lastModifiedBy>中島幸子</cp:lastModifiedBy>
  <dcterms:created xsi:type="dcterms:W3CDTF">2019-08-01T14:16:09Z</dcterms:created>
  <dcterms:modified xsi:type="dcterms:W3CDTF">2019-10-13T05:51:35Z</dcterms:modified>
</cp:coreProperties>
</file>