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E:\ダウンロード用ファイル\"/>
    </mc:Choice>
  </mc:AlternateContent>
  <bookViews>
    <workbookView xWindow="810" yWindow="945" windowWidth="17700" windowHeight="13140" tabRatio="881" activeTab="16"/>
  </bookViews>
  <sheets>
    <sheet name="具体例1-1" sheetId="180" r:id="rId1"/>
    <sheet name="具体例1-2" sheetId="70" r:id="rId2"/>
    <sheet name="具体例1-3" sheetId="105" r:id="rId3"/>
    <sheet name="3-2-1" sheetId="111" r:id="rId4"/>
    <sheet name="具体例2-1" sheetId="165" r:id="rId5"/>
    <sheet name="具体例2-2" sheetId="181" r:id="rId6"/>
    <sheet name="3-2-2-1" sheetId="182" r:id="rId7"/>
    <sheet name="3-2-2-2" sheetId="168" r:id="rId8"/>
    <sheet name="3-2-2-3" sheetId="170" r:id="rId9"/>
    <sheet name="具体例3-1" sheetId="172" r:id="rId10"/>
    <sheet name="具体例3-2" sheetId="183" r:id="rId11"/>
    <sheet name="3-2-4-1" sheetId="184" r:id="rId12"/>
    <sheet name="3-2-4-2" sheetId="186" r:id="rId13"/>
    <sheet name="3-2-4-3" sheetId="187" r:id="rId14"/>
    <sheet name="3-2-4-3貼り付け" sheetId="179" r:id="rId15"/>
    <sheet name="3-2-4-4" sheetId="153" r:id="rId16"/>
    <sheet name="3-2-4-5" sheetId="156" r:id="rId17"/>
  </sheets>
  <definedNames>
    <definedName name="_xlnm._FilterDatabase" localSheetId="6" hidden="1">'3-2-2-1'!$B$1:$G$25</definedName>
    <definedName name="_xlnm._FilterDatabase" localSheetId="11" hidden="1">'3-2-4-1'!$B$1:$G$21</definedName>
    <definedName name="_xlnm._FilterDatabase" localSheetId="12" hidden="1">'3-2-4-2'!$B$1:$G$28</definedName>
    <definedName name="_xlnm._FilterDatabase" localSheetId="13" hidden="1">'3-2-4-3'!$B$1:$G$28</definedName>
    <definedName name="_xlnm._FilterDatabase" localSheetId="4" hidden="1">'具体例2-1'!$B$1:$G$17</definedName>
    <definedName name="_xlnm._FilterDatabase" localSheetId="5" hidden="1">'具体例2-2'!$B$1:$G$21</definedName>
    <definedName name="_xlnm._FilterDatabase" localSheetId="9" hidden="1">'具体例3-1'!$B$1:$G$17</definedName>
    <definedName name="_xlnm._FilterDatabase" localSheetId="10" hidden="1">'具体例3-2'!$B$1:$G$28</definedName>
    <definedName name="_xlnm.Print_Titles" localSheetId="11">'3-2-4-1'!$1:$1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3" i="184" l="1"/>
  <c r="F23" i="184"/>
  <c r="G22" i="184"/>
  <c r="F22" i="184"/>
  <c r="G18" i="184"/>
  <c r="F18" i="184"/>
  <c r="G13" i="184"/>
  <c r="F13" i="184"/>
  <c r="G10" i="184"/>
  <c r="F10" i="184"/>
  <c r="G6" i="184"/>
  <c r="F6" i="184"/>
  <c r="D4" i="70" l="1"/>
  <c r="E4" i="70"/>
  <c r="D7" i="70"/>
  <c r="E7" i="70"/>
  <c r="D10" i="70"/>
  <c r="E10" i="70"/>
  <c r="D14" i="70"/>
  <c r="E14" i="70"/>
  <c r="D17" i="70"/>
  <c r="E17" i="70"/>
  <c r="G6" i="182"/>
  <c r="G7" i="182"/>
  <c r="G11" i="182"/>
  <c r="G12" i="182"/>
  <c r="G15" i="182"/>
  <c r="G16" i="182"/>
  <c r="G21" i="182"/>
  <c r="G22" i="182"/>
  <c r="G26" i="182"/>
  <c r="G27" i="182"/>
  <c r="G28" i="182" l="1"/>
  <c r="D3" i="105"/>
  <c r="D4" i="105"/>
  <c r="G3" i="105"/>
  <c r="G4" i="105"/>
  <c r="D4" i="180"/>
  <c r="E4" i="180"/>
  <c r="D7" i="180"/>
  <c r="D11" i="180" s="1"/>
  <c r="E7" i="180"/>
  <c r="E11" i="180" s="1"/>
  <c r="D10" i="180"/>
  <c r="E10" i="180"/>
  <c r="D14" i="180"/>
  <c r="D18" i="180" s="1"/>
  <c r="E14" i="180"/>
  <c r="E18" i="180" s="1"/>
  <c r="D17" i="180"/>
  <c r="E17" i="180"/>
  <c r="E19" i="180" l="1"/>
  <c r="D19" i="180"/>
  <c r="G29" i="187"/>
  <c r="F29" i="187"/>
  <c r="G28" i="187"/>
  <c r="G27" i="187"/>
  <c r="G26" i="187"/>
  <c r="G30" i="187" s="1"/>
  <c r="F24" i="187"/>
  <c r="G23" i="187"/>
  <c r="G24" i="187" s="1"/>
  <c r="F22" i="187"/>
  <c r="G21" i="187"/>
  <c r="G20" i="187"/>
  <c r="G19" i="187"/>
  <c r="F17" i="187"/>
  <c r="G16" i="187"/>
  <c r="G15" i="187"/>
  <c r="G18" i="187" s="1"/>
  <c r="F13" i="187"/>
  <c r="G12" i="187"/>
  <c r="G11" i="187"/>
  <c r="G13" i="187" s="1"/>
  <c r="G10" i="187"/>
  <c r="F10" i="187"/>
  <c r="G9" i="187"/>
  <c r="F7" i="187"/>
  <c r="G6" i="187"/>
  <c r="G5" i="187"/>
  <c r="G7" i="187" s="1"/>
  <c r="G4" i="187"/>
  <c r="F4" i="187"/>
  <c r="G3" i="187"/>
  <c r="G2" i="187"/>
  <c r="F29" i="186"/>
  <c r="G28" i="186"/>
  <c r="G27" i="186"/>
  <c r="G26" i="186"/>
  <c r="F24" i="186"/>
  <c r="G23" i="186"/>
  <c r="G24" i="186" s="1"/>
  <c r="F22" i="186"/>
  <c r="G21" i="186"/>
  <c r="G20" i="186"/>
  <c r="G19" i="186"/>
  <c r="F17" i="186"/>
  <c r="G16" i="186"/>
  <c r="G15" i="186"/>
  <c r="G18" i="186" s="1"/>
  <c r="F13" i="186"/>
  <c r="G12" i="186"/>
  <c r="G11" i="186"/>
  <c r="F10" i="186"/>
  <c r="G9" i="186"/>
  <c r="G10" i="186" s="1"/>
  <c r="F7" i="186"/>
  <c r="G6" i="186"/>
  <c r="G5" i="186"/>
  <c r="F4" i="186"/>
  <c r="G3" i="186"/>
  <c r="G2" i="186"/>
  <c r="G21" i="184"/>
  <c r="G20" i="184"/>
  <c r="G19" i="184"/>
  <c r="G17" i="184"/>
  <c r="G16" i="184"/>
  <c r="G15" i="184"/>
  <c r="G14" i="184"/>
  <c r="G12" i="184"/>
  <c r="G11" i="184"/>
  <c r="G9" i="184"/>
  <c r="G8" i="184"/>
  <c r="G7" i="184"/>
  <c r="G5" i="184"/>
  <c r="G4" i="184"/>
  <c r="G3" i="184"/>
  <c r="G2" i="184"/>
  <c r="G29" i="183"/>
  <c r="F29" i="183"/>
  <c r="F24" i="183"/>
  <c r="F22" i="183"/>
  <c r="F17" i="183"/>
  <c r="G13" i="183"/>
  <c r="F13" i="183"/>
  <c r="F10" i="183"/>
  <c r="G7" i="183"/>
  <c r="F7" i="183"/>
  <c r="G4" i="183"/>
  <c r="F4" i="183"/>
  <c r="F31" i="183" s="1"/>
  <c r="G18" i="183"/>
  <c r="G8" i="183"/>
  <c r="G12" i="183"/>
  <c r="G21" i="183"/>
  <c r="G28" i="183"/>
  <c r="G9" i="183"/>
  <c r="G3" i="183"/>
  <c r="G6" i="183"/>
  <c r="G20" i="183"/>
  <c r="G5" i="183"/>
  <c r="G2" i="183"/>
  <c r="G16" i="183"/>
  <c r="G17" i="183" s="1"/>
  <c r="G27" i="183"/>
  <c r="G19" i="183"/>
  <c r="G22" i="183" s="1"/>
  <c r="G15" i="183"/>
  <c r="G26" i="183"/>
  <c r="G30" i="183" s="1"/>
  <c r="G11" i="183"/>
  <c r="G23" i="183"/>
  <c r="G24" i="183" s="1"/>
  <c r="F26" i="182"/>
  <c r="F21" i="182"/>
  <c r="F15" i="182"/>
  <c r="F11" i="182"/>
  <c r="F6" i="182"/>
  <c r="F28" i="182" s="1"/>
  <c r="F27" i="182"/>
  <c r="G25" i="182"/>
  <c r="G24" i="182"/>
  <c r="G23" i="182"/>
  <c r="F22" i="182"/>
  <c r="G20" i="182"/>
  <c r="G19" i="182"/>
  <c r="G18" i="182"/>
  <c r="G17" i="182"/>
  <c r="F16" i="182"/>
  <c r="G14" i="182"/>
  <c r="G13" i="182"/>
  <c r="F12" i="182"/>
  <c r="G10" i="182"/>
  <c r="G9" i="182"/>
  <c r="G8" i="182"/>
  <c r="F7" i="182"/>
  <c r="F29" i="182" s="1"/>
  <c r="G5" i="182"/>
  <c r="G4" i="182"/>
  <c r="G3" i="182"/>
  <c r="G2" i="182"/>
  <c r="F22" i="181"/>
  <c r="F18" i="181"/>
  <c r="F13" i="181"/>
  <c r="F23" i="181" s="1"/>
  <c r="F10" i="181"/>
  <c r="F6" i="181"/>
  <c r="G9" i="181"/>
  <c r="G17" i="181"/>
  <c r="G21" i="181"/>
  <c r="G8" i="181"/>
  <c r="G5" i="181"/>
  <c r="G4" i="181"/>
  <c r="G16" i="181"/>
  <c r="G3" i="181"/>
  <c r="G2" i="181"/>
  <c r="G6" i="181" s="1"/>
  <c r="G12" i="181"/>
  <c r="G20" i="181"/>
  <c r="G15" i="181"/>
  <c r="G11" i="181"/>
  <c r="G13" i="181" s="1"/>
  <c r="G19" i="181"/>
  <c r="G22" i="181" s="1"/>
  <c r="G7" i="181"/>
  <c r="G10" i="181" s="1"/>
  <c r="G14" i="181"/>
  <c r="G18" i="181" s="1"/>
  <c r="G14" i="186" l="1"/>
  <c r="G7" i="186"/>
  <c r="G23" i="181"/>
  <c r="G25" i="183"/>
  <c r="G4" i="186"/>
  <c r="G10" i="183"/>
  <c r="G14" i="183" s="1"/>
  <c r="G13" i="186"/>
  <c r="G30" i="186"/>
  <c r="F31" i="187"/>
  <c r="G14" i="187"/>
  <c r="G8" i="187"/>
  <c r="G17" i="187"/>
  <c r="G22" i="187"/>
  <c r="G25" i="187" s="1"/>
  <c r="F31" i="186"/>
  <c r="G17" i="186"/>
  <c r="G29" i="186"/>
  <c r="G8" i="186"/>
  <c r="G22" i="186"/>
  <c r="G25" i="186" s="1"/>
  <c r="G29" i="182" l="1"/>
  <c r="G32" i="183"/>
  <c r="G32" i="187"/>
  <c r="G32" i="186"/>
  <c r="G17" i="172"/>
  <c r="G16" i="172"/>
  <c r="G15" i="172"/>
  <c r="G14" i="172"/>
  <c r="G13" i="172"/>
  <c r="G12" i="172"/>
  <c r="G11" i="172"/>
  <c r="G10" i="172"/>
  <c r="G9" i="172"/>
  <c r="G8" i="172"/>
  <c r="G7" i="172"/>
  <c r="G6" i="172"/>
  <c r="G5" i="172"/>
  <c r="G4" i="172"/>
  <c r="G3" i="172"/>
  <c r="G2" i="172"/>
  <c r="D17" i="170"/>
  <c r="D14" i="170"/>
  <c r="D10" i="170"/>
  <c r="D7" i="170"/>
  <c r="D4" i="170"/>
  <c r="D17" i="168"/>
  <c r="D14" i="168"/>
  <c r="D18" i="168" s="1"/>
  <c r="D10" i="168"/>
  <c r="D7" i="168"/>
  <c r="D4" i="168"/>
  <c r="G17" i="165"/>
  <c r="G16" i="165"/>
  <c r="G15" i="165"/>
  <c r="G14" i="165"/>
  <c r="G13" i="165"/>
  <c r="G12" i="165"/>
  <c r="G11" i="165"/>
  <c r="G10" i="165"/>
  <c r="G9" i="165"/>
  <c r="G8" i="165"/>
  <c r="G7" i="165"/>
  <c r="G6" i="165"/>
  <c r="G5" i="165"/>
  <c r="G4" i="165"/>
  <c r="G3" i="165"/>
  <c r="G2" i="165"/>
  <c r="H4" i="170" l="1"/>
  <c r="D18" i="170"/>
  <c r="H2" i="170" s="1"/>
  <c r="D11" i="170"/>
  <c r="D19" i="170" l="1"/>
  <c r="H3" i="170"/>
  <c r="K2" i="156" l="1"/>
  <c r="K3" i="156"/>
  <c r="K5" i="156"/>
  <c r="K6" i="156"/>
  <c r="K8" i="156"/>
  <c r="K9" i="156"/>
  <c r="K12" i="156"/>
  <c r="K13" i="156"/>
  <c r="K15" i="156"/>
  <c r="K16" i="156"/>
  <c r="G2" i="156"/>
  <c r="G3" i="156"/>
  <c r="G5" i="156"/>
  <c r="G6" i="156"/>
  <c r="G8" i="156"/>
  <c r="G9" i="156"/>
  <c r="G12" i="156"/>
  <c r="G13" i="156"/>
  <c r="G15" i="156"/>
  <c r="G16" i="156"/>
  <c r="F14" i="156" l="1"/>
  <c r="H14" i="156"/>
  <c r="I14" i="156"/>
  <c r="J14" i="156"/>
  <c r="F17" i="156"/>
  <c r="F18" i="156" s="1"/>
  <c r="H17" i="156"/>
  <c r="I17" i="156"/>
  <c r="J17" i="156"/>
  <c r="J4" i="156"/>
  <c r="J7" i="156"/>
  <c r="J10" i="156"/>
  <c r="F4" i="156"/>
  <c r="H4" i="156"/>
  <c r="I4" i="156"/>
  <c r="F7" i="156"/>
  <c r="H7" i="156"/>
  <c r="I7" i="156"/>
  <c r="F10" i="156"/>
  <c r="H10" i="156"/>
  <c r="I10" i="156"/>
  <c r="E17" i="156"/>
  <c r="D17" i="156"/>
  <c r="E14" i="156"/>
  <c r="D14" i="156"/>
  <c r="G14" i="156" s="1"/>
  <c r="E10" i="156"/>
  <c r="D10" i="156"/>
  <c r="E7" i="156"/>
  <c r="D7" i="156"/>
  <c r="G7" i="156" s="1"/>
  <c r="E4" i="156"/>
  <c r="D4" i="156"/>
  <c r="K7" i="156" l="1"/>
  <c r="K4" i="156"/>
  <c r="G4" i="156"/>
  <c r="G10" i="156"/>
  <c r="G17" i="156"/>
  <c r="H18" i="156"/>
  <c r="K17" i="156"/>
  <c r="K14" i="156"/>
  <c r="K10" i="156"/>
  <c r="J18" i="156"/>
  <c r="I18" i="156"/>
  <c r="I11" i="156"/>
  <c r="I19" i="156" s="1"/>
  <c r="H11" i="156"/>
  <c r="F11" i="156"/>
  <c r="F19" i="156" s="1"/>
  <c r="J11" i="156"/>
  <c r="E18" i="156"/>
  <c r="D11" i="156"/>
  <c r="D18" i="156"/>
  <c r="E11" i="156"/>
  <c r="E19" i="156" l="1"/>
  <c r="D19" i="156"/>
  <c r="G19" i="156" s="1"/>
  <c r="G18" i="156"/>
  <c r="K18" i="156"/>
  <c r="H19" i="156"/>
  <c r="K11" i="156"/>
  <c r="G11" i="156"/>
  <c r="J19" i="156"/>
  <c r="K19" i="156" l="1"/>
  <c r="E17" i="153"/>
  <c r="D17" i="153"/>
  <c r="E14" i="153"/>
  <c r="D14" i="153"/>
  <c r="E10" i="153"/>
  <c r="D10" i="153"/>
  <c r="E7" i="153"/>
  <c r="D7" i="153"/>
  <c r="E4" i="153"/>
  <c r="D4" i="153"/>
  <c r="E18" i="153" l="1"/>
  <c r="D18" i="153"/>
  <c r="E11" i="153"/>
  <c r="D11" i="153"/>
  <c r="E19" i="153" l="1"/>
  <c r="D19" i="153"/>
  <c r="D11" i="168" l="1"/>
  <c r="D19" i="168" s="1"/>
</calcChain>
</file>

<file path=xl/sharedStrings.xml><?xml version="1.0" encoding="utf-8"?>
<sst xmlns="http://schemas.openxmlformats.org/spreadsheetml/2006/main" count="729" uniqueCount="56">
  <si>
    <t>日付</t>
    <rPh sb="0" eb="2">
      <t>ヒヅケ</t>
    </rPh>
    <phoneticPr fontId="2"/>
  </si>
  <si>
    <t>売上</t>
    <rPh sb="0" eb="2">
      <t>ウリアゲ</t>
    </rPh>
    <phoneticPr fontId="2"/>
  </si>
  <si>
    <t>年度</t>
  </si>
  <si>
    <t>1月</t>
    <rPh sb="1" eb="2">
      <t>ガツ</t>
    </rPh>
    <phoneticPr fontId="2"/>
  </si>
  <si>
    <t>2月</t>
  </si>
  <si>
    <t>計</t>
    <rPh sb="0" eb="1">
      <t>ケイ</t>
    </rPh>
    <phoneticPr fontId="2"/>
  </si>
  <si>
    <t>ショップ名</t>
    <rPh sb="4" eb="5">
      <t>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</si>
  <si>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</si>
  <si>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</si>
  <si>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胡桃本舗</t>
  </si>
  <si>
    <t>胡桃本舗</t>
    <rPh sb="0" eb="2">
      <t>クルミ</t>
    </rPh>
    <rPh sb="2" eb="4">
      <t>ホンポ</t>
    </rPh>
    <phoneticPr fontId="2"/>
  </si>
  <si>
    <t>菜ッ津堂</t>
  </si>
  <si>
    <t>美乾屋</t>
    <rPh sb="0" eb="1">
      <t>ビ</t>
    </rPh>
    <rPh sb="1" eb="2">
      <t>カワ</t>
    </rPh>
    <rPh sb="2" eb="3">
      <t>ヤ</t>
    </rPh>
    <phoneticPr fontId="2"/>
  </si>
  <si>
    <t>ナッツ</t>
  </si>
  <si>
    <t>ドライフルーツ</t>
  </si>
  <si>
    <t>総計</t>
  </si>
  <si>
    <t>胡桃本舗 集計</t>
  </si>
  <si>
    <t>菜ッ津堂 集計</t>
  </si>
  <si>
    <t>美乾屋 集計</t>
  </si>
  <si>
    <t>平均</t>
    <rPh sb="0" eb="2">
      <t>ヘイキン</t>
    </rPh>
    <phoneticPr fontId="2"/>
  </si>
  <si>
    <t>全体の平均</t>
  </si>
  <si>
    <t>種類</t>
    <rPh sb="0" eb="2">
      <t>シュルイ</t>
    </rPh>
    <phoneticPr fontId="2"/>
  </si>
  <si>
    <t>No.</t>
    <phoneticPr fontId="2"/>
  </si>
  <si>
    <t>胡桃本舗 平均</t>
  </si>
  <si>
    <t>菜ッ津堂 平均</t>
  </si>
  <si>
    <t>美乾屋 平均</t>
  </si>
  <si>
    <t>ドライフルーツ 集計</t>
  </si>
  <si>
    <t>ナッツ 集計</t>
  </si>
  <si>
    <t>美乾屋</t>
    <rPh sb="0" eb="1">
      <t>ビ</t>
    </rPh>
    <rPh sb="1" eb="2">
      <t>カワ</t>
    </rPh>
    <rPh sb="2" eb="3">
      <t>ヤ</t>
    </rPh>
    <phoneticPr fontId="3"/>
  </si>
  <si>
    <t>地区名</t>
    <rPh sb="0" eb="1">
      <t>チ</t>
    </rPh>
    <rPh sb="1" eb="2">
      <t>ク</t>
    </rPh>
    <rPh sb="2" eb="3">
      <t>メイ</t>
    </rPh>
    <phoneticPr fontId="2"/>
  </si>
  <si>
    <t>関東</t>
    <rPh sb="0" eb="2">
      <t>カントウ</t>
    </rPh>
    <phoneticPr fontId="2"/>
  </si>
  <si>
    <t>関西</t>
    <rPh sb="0" eb="2">
      <t>カンサイ</t>
    </rPh>
    <phoneticPr fontId="2"/>
  </si>
  <si>
    <t>関東地区計</t>
    <rPh sb="0" eb="2">
      <t>カントウ</t>
    </rPh>
    <rPh sb="2" eb="4">
      <t>チク</t>
    </rPh>
    <rPh sb="4" eb="5">
      <t>ケイ</t>
    </rPh>
    <phoneticPr fontId="2"/>
  </si>
  <si>
    <t>関西地区計</t>
    <rPh sb="0" eb="2">
      <t>カンサイ</t>
    </rPh>
    <rPh sb="2" eb="4">
      <t>チク</t>
    </rPh>
    <rPh sb="4" eb="5">
      <t>ケイ</t>
    </rPh>
    <phoneticPr fontId="2"/>
  </si>
  <si>
    <t>全地区計</t>
    <rPh sb="0" eb="1">
      <t>ゼン</t>
    </rPh>
    <rPh sb="1" eb="3">
      <t>チク</t>
    </rPh>
    <rPh sb="3" eb="4">
      <t>ケイ</t>
    </rPh>
    <phoneticPr fontId="2"/>
  </si>
  <si>
    <t>桜Beans</t>
    <rPh sb="0" eb="1">
      <t>サクラ</t>
    </rPh>
    <phoneticPr fontId="2"/>
  </si>
  <si>
    <t>玲豆ん堂</t>
    <rPh sb="0" eb="1">
      <t>レイ</t>
    </rPh>
    <rPh sb="1" eb="2">
      <t>マメ</t>
    </rPh>
    <rPh sb="3" eb="4">
      <t>ドウ</t>
    </rPh>
    <phoneticPr fontId="2"/>
  </si>
  <si>
    <t>地区名</t>
    <rPh sb="0" eb="2">
      <t>チク</t>
    </rPh>
    <rPh sb="2" eb="3">
      <t>メイ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</si>
  <si>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</si>
  <si>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</si>
  <si>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月</t>
    <rPh sb="0" eb="1">
      <t>ツキ</t>
    </rPh>
    <phoneticPr fontId="2"/>
  </si>
  <si>
    <t>3月</t>
  </si>
  <si>
    <t>4月</t>
  </si>
  <si>
    <t>5月</t>
  </si>
  <si>
    <t>6月</t>
  </si>
  <si>
    <t>第1四半期</t>
    <rPh sb="0" eb="1">
      <t>ダイ</t>
    </rPh>
    <rPh sb="2" eb="5">
      <t>シハンキ</t>
    </rPh>
    <phoneticPr fontId="2"/>
  </si>
  <si>
    <t>ナッツ</t>
    <phoneticPr fontId="2"/>
  </si>
  <si>
    <t>桜Beans</t>
    <rPh sb="0" eb="6">
      <t>サクラビーンズ</t>
    </rPh>
    <phoneticPr fontId="2"/>
  </si>
  <si>
    <t>玲豆ん堂</t>
    <rPh sb="0" eb="4">
      <t>レイズンドウ</t>
    </rPh>
    <phoneticPr fontId="2"/>
  </si>
  <si>
    <t>桜Beans 集計</t>
  </si>
  <si>
    <t>玲豆ん堂 集計</t>
  </si>
  <si>
    <t>桜Beans 平均</t>
  </si>
  <si>
    <t>玲豆ん堂 平均</t>
  </si>
  <si>
    <t>売上ベスト3</t>
    <rPh sb="0" eb="2">
      <t>ウリアゲ</t>
    </rPh>
    <phoneticPr fontId="2"/>
  </si>
  <si>
    <t>位</t>
    <rPh sb="0" eb="1">
      <t>クライ</t>
    </rPh>
    <phoneticPr fontId="2"/>
  </si>
  <si>
    <t>菜ッ津堂</t>
    <rPh sb="0" eb="1">
      <t>ナ</t>
    </rPh>
    <rPh sb="1" eb="2">
      <t>ッ</t>
    </rPh>
    <rPh sb="2" eb="4">
      <t>ツドウ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</si>
</sst>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u val="double"/>
      <sz val="12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4" fontId="3" fillId="0" borderId="1" xfId="0" applyNumberFormat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3" fontId="0" fillId="2" borderId="1" xfId="2" applyNumberFormat="1" applyFont="1" applyFill="1" applyBorder="1">
      <alignment vertical="center"/>
    </xf>
    <xf numFmtId="3" fontId="0" fillId="0" borderId="1" xfId="1" applyNumberFormat="1" applyFont="1" applyBorder="1">
      <alignment vertical="center"/>
    </xf>
    <xf numFmtId="38" fontId="3" fillId="0" borderId="0" xfId="0" applyNumberFormat="1" applyFo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0" fontId="4" fillId="0" borderId="1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>
      <alignment vertical="center"/>
    </xf>
    <xf numFmtId="0" fontId="4" fillId="0" borderId="0" xfId="0" applyFont="1" applyBorder="1">
      <alignment vertical="center"/>
    </xf>
    <xf numFmtId="0" fontId="0" fillId="2" borderId="6" xfId="0" applyFill="1" applyBorder="1" applyAlignment="1">
      <alignment horizontal="center" vertical="center"/>
    </xf>
    <xf numFmtId="38" fontId="0" fillId="2" borderId="6" xfId="1" applyFont="1" applyFill="1" applyBorder="1">
      <alignment vertical="center"/>
    </xf>
    <xf numFmtId="38" fontId="3" fillId="2" borderId="6" xfId="0" applyNumberFormat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2" borderId="7" xfId="1" applyFont="1" applyFill="1" applyBorder="1">
      <alignment vertical="center"/>
    </xf>
    <xf numFmtId="38" fontId="3" fillId="2" borderId="7" xfId="0" applyNumberFormat="1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3" fontId="0" fillId="2" borderId="2" xfId="2" applyNumberFormat="1" applyFont="1" applyFill="1" applyBorder="1">
      <alignment vertical="center"/>
    </xf>
    <xf numFmtId="3" fontId="3" fillId="2" borderId="7" xfId="0" applyNumberFormat="1" applyFont="1" applyFill="1" applyBorder="1">
      <alignment vertical="center"/>
    </xf>
    <xf numFmtId="3" fontId="4" fillId="0" borderId="7" xfId="0" applyNumberFormat="1" applyFont="1" applyBorder="1">
      <alignment vertical="center"/>
    </xf>
    <xf numFmtId="0" fontId="0" fillId="0" borderId="1" xfId="0" applyFill="1" applyBorder="1" applyAlignment="1">
      <alignment horizontal="left" vertical="center"/>
    </xf>
    <xf numFmtId="0" fontId="3" fillId="2" borderId="16" xfId="0" applyFont="1" applyFill="1" applyBorder="1">
      <alignment vertical="center"/>
    </xf>
    <xf numFmtId="3" fontId="3" fillId="0" borderId="1" xfId="0" applyNumberFormat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38" fontId="3" fillId="0" borderId="0" xfId="1" applyFont="1">
      <alignment vertical="center"/>
    </xf>
    <xf numFmtId="0" fontId="0" fillId="3" borderId="11" xfId="0" applyFill="1" applyBorder="1" applyAlignment="1">
      <alignment horizontal="center" vertical="center"/>
    </xf>
    <xf numFmtId="38" fontId="0" fillId="0" borderId="11" xfId="1" applyFont="1" applyBorder="1">
      <alignment vertical="center"/>
    </xf>
    <xf numFmtId="3" fontId="0" fillId="2" borderId="11" xfId="2" applyNumberFormat="1" applyFont="1" applyFill="1" applyBorder="1">
      <alignment vertical="center"/>
    </xf>
    <xf numFmtId="3" fontId="0" fillId="0" borderId="11" xfId="1" applyNumberFormat="1" applyFont="1" applyBorder="1">
      <alignment vertical="center"/>
    </xf>
    <xf numFmtId="38" fontId="0" fillId="0" borderId="11" xfId="1" applyFont="1" applyFill="1" applyBorder="1">
      <alignment vertical="center"/>
    </xf>
    <xf numFmtId="38" fontId="0" fillId="0" borderId="27" xfId="1" applyFont="1" applyFill="1" applyBorder="1">
      <alignment vertical="center"/>
    </xf>
    <xf numFmtId="38" fontId="0" fillId="2" borderId="28" xfId="1" applyFont="1" applyFill="1" applyBorder="1">
      <alignment vertical="center"/>
    </xf>
    <xf numFmtId="38" fontId="3" fillId="2" borderId="8" xfId="0" applyNumberFormat="1" applyFont="1" applyFill="1" applyBorder="1">
      <alignment vertical="center"/>
    </xf>
    <xf numFmtId="38" fontId="0" fillId="0" borderId="15" xfId="1" applyFont="1" applyFill="1" applyBorder="1">
      <alignment vertical="center"/>
    </xf>
    <xf numFmtId="3" fontId="0" fillId="2" borderId="27" xfId="2" applyNumberFormat="1" applyFont="1" applyFill="1" applyBorder="1">
      <alignment vertical="center"/>
    </xf>
    <xf numFmtId="3" fontId="3" fillId="2" borderId="8" xfId="0" applyNumberFormat="1" applyFont="1" applyFill="1" applyBorder="1">
      <alignment vertical="center"/>
    </xf>
    <xf numFmtId="3" fontId="4" fillId="0" borderId="8" xfId="0" applyNumberFormat="1" applyFont="1" applyBorder="1">
      <alignment vertical="center"/>
    </xf>
    <xf numFmtId="38" fontId="0" fillId="0" borderId="12" xfId="1" applyFont="1" applyBorder="1">
      <alignment vertical="center"/>
    </xf>
    <xf numFmtId="3" fontId="0" fillId="2" borderId="12" xfId="2" applyNumberFormat="1" applyFont="1" applyFill="1" applyBorder="1">
      <alignment vertical="center"/>
    </xf>
    <xf numFmtId="3" fontId="0" fillId="0" borderId="12" xfId="1" applyNumberFormat="1" applyFont="1" applyBorder="1">
      <alignment vertical="center"/>
    </xf>
    <xf numFmtId="38" fontId="0" fillId="0" borderId="12" xfId="1" applyFont="1" applyFill="1" applyBorder="1">
      <alignment vertical="center"/>
    </xf>
    <xf numFmtId="38" fontId="0" fillId="0" borderId="18" xfId="1" applyFont="1" applyFill="1" applyBorder="1">
      <alignment vertical="center"/>
    </xf>
    <xf numFmtId="38" fontId="3" fillId="2" borderId="19" xfId="0" applyNumberFormat="1" applyFont="1" applyFill="1" applyBorder="1">
      <alignment vertical="center"/>
    </xf>
    <xf numFmtId="38" fontId="3" fillId="2" borderId="9" xfId="0" applyNumberFormat="1" applyFont="1" applyFill="1" applyBorder="1">
      <alignment vertical="center"/>
    </xf>
    <xf numFmtId="3" fontId="0" fillId="2" borderId="18" xfId="2" applyNumberFormat="1" applyFont="1" applyFill="1" applyBorder="1">
      <alignment vertical="center"/>
    </xf>
    <xf numFmtId="3" fontId="3" fillId="2" borderId="9" xfId="0" applyNumberFormat="1" applyFont="1" applyFill="1" applyBorder="1">
      <alignment vertical="center"/>
    </xf>
    <xf numFmtId="3" fontId="4" fillId="0" borderId="9" xfId="0" applyNumberFormat="1" applyFont="1" applyBorder="1">
      <alignment vertical="center"/>
    </xf>
    <xf numFmtId="0" fontId="0" fillId="3" borderId="26" xfId="0" applyFill="1" applyBorder="1" applyAlignment="1">
      <alignment horizontal="center" vertical="center"/>
    </xf>
    <xf numFmtId="38" fontId="0" fillId="0" borderId="26" xfId="1" applyFont="1" applyBorder="1">
      <alignment vertical="center"/>
    </xf>
    <xf numFmtId="3" fontId="0" fillId="2" borderId="26" xfId="2" applyNumberFormat="1" applyFont="1" applyFill="1" applyBorder="1">
      <alignment vertical="center"/>
    </xf>
    <xf numFmtId="3" fontId="0" fillId="0" borderId="26" xfId="1" applyNumberFormat="1" applyFont="1" applyBorder="1">
      <alignment vertical="center"/>
    </xf>
    <xf numFmtId="38" fontId="0" fillId="0" borderId="26" xfId="1" applyFont="1" applyFill="1" applyBorder="1">
      <alignment vertical="center"/>
    </xf>
    <xf numFmtId="38" fontId="0" fillId="0" borderId="29" xfId="1" applyFont="1" applyFill="1" applyBorder="1">
      <alignment vertical="center"/>
    </xf>
    <xf numFmtId="38" fontId="0" fillId="2" borderId="30" xfId="1" applyFont="1" applyFill="1" applyBorder="1">
      <alignment vertical="center"/>
    </xf>
    <xf numFmtId="38" fontId="3" fillId="2" borderId="31" xfId="0" applyNumberFormat="1" applyFont="1" applyFill="1" applyBorder="1">
      <alignment vertical="center"/>
    </xf>
    <xf numFmtId="38" fontId="0" fillId="0" borderId="32" xfId="1" applyFont="1" applyFill="1" applyBorder="1">
      <alignment vertical="center"/>
    </xf>
    <xf numFmtId="3" fontId="0" fillId="2" borderId="29" xfId="2" applyNumberFormat="1" applyFont="1" applyFill="1" applyBorder="1">
      <alignment vertical="center"/>
    </xf>
    <xf numFmtId="3" fontId="3" fillId="2" borderId="31" xfId="0" applyNumberFormat="1" applyFont="1" applyFill="1" applyBorder="1">
      <alignment vertical="center"/>
    </xf>
    <xf numFmtId="3" fontId="4" fillId="0" borderId="31" xfId="0" applyNumberFormat="1" applyFont="1" applyBorder="1">
      <alignment vertical="center"/>
    </xf>
    <xf numFmtId="38" fontId="0" fillId="2" borderId="1" xfId="1" applyFont="1" applyFill="1" applyBorder="1">
      <alignment vertical="center"/>
    </xf>
    <xf numFmtId="0" fontId="3" fillId="3" borderId="33" xfId="0" applyFont="1" applyFill="1" applyBorder="1">
      <alignment vertical="center"/>
    </xf>
    <xf numFmtId="0" fontId="3" fillId="3" borderId="34" xfId="0" applyFont="1" applyFill="1" applyBorder="1" applyAlignment="1">
      <alignment horizontal="center" vertical="center"/>
    </xf>
    <xf numFmtId="38" fontId="3" fillId="3" borderId="34" xfId="1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36" xfId="0" applyFont="1" applyBorder="1">
      <alignment vertical="center"/>
    </xf>
    <xf numFmtId="38" fontId="3" fillId="0" borderId="37" xfId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38" fontId="3" fillId="0" borderId="39" xfId="1" applyFont="1" applyBorder="1" applyAlignment="1">
      <alignment horizontal="right" vertical="center"/>
    </xf>
    <xf numFmtId="38" fontId="3" fillId="0" borderId="40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0" xfId="1" applyFont="1" applyBorder="1" applyAlignment="1">
      <alignment horizontal="right" vertical="center"/>
    </xf>
    <xf numFmtId="0" fontId="3" fillId="0" borderId="41" xfId="0" applyFont="1" applyBorder="1">
      <alignment vertical="center"/>
    </xf>
    <xf numFmtId="176" fontId="3" fillId="0" borderId="2" xfId="0" applyNumberFormat="1" applyFont="1" applyBorder="1">
      <alignment vertical="center"/>
    </xf>
    <xf numFmtId="38" fontId="3" fillId="0" borderId="42" xfId="1" applyFont="1" applyBorder="1">
      <alignment vertical="center"/>
    </xf>
    <xf numFmtId="0" fontId="6" fillId="0" borderId="0" xfId="0" applyFont="1" applyBorder="1" applyAlignment="1"/>
    <xf numFmtId="0" fontId="5" fillId="0" borderId="0" xfId="0" applyNumberFormat="1" applyFont="1" applyAlignment="1">
      <alignment horizontal="right"/>
    </xf>
    <xf numFmtId="0" fontId="5" fillId="0" borderId="0" xfId="0" applyFont="1">
      <alignment vertical="center"/>
    </xf>
    <xf numFmtId="38" fontId="5" fillId="0" borderId="0" xfId="1" applyFont="1" applyAlignment="1">
      <alignment horizontal="right"/>
    </xf>
    <xf numFmtId="0" fontId="3" fillId="0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38" fontId="4" fillId="0" borderId="2" xfId="0" applyNumberFormat="1" applyFont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3</xdr:row>
      <xdr:rowOff>152400</xdr:rowOff>
    </xdr:from>
    <xdr:to>
      <xdr:col>3</xdr:col>
      <xdr:colOff>552450</xdr:colOff>
      <xdr:row>3</xdr:row>
      <xdr:rowOff>152400</xdr:rowOff>
    </xdr:to>
    <xdr:cxnSp macro="">
      <xdr:nvCxnSpPr>
        <xdr:cNvPr id="3" name="直線矢印コネクタ 2"/>
        <xdr:cNvCxnSpPr/>
      </xdr:nvCxnSpPr>
      <xdr:spPr>
        <a:xfrm>
          <a:off x="2009775" y="866775"/>
          <a:ext cx="390525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7</xdr:row>
      <xdr:rowOff>57150</xdr:rowOff>
    </xdr:from>
    <xdr:to>
      <xdr:col>3</xdr:col>
      <xdr:colOff>552450</xdr:colOff>
      <xdr:row>10</xdr:row>
      <xdr:rowOff>200025</xdr:rowOff>
    </xdr:to>
    <xdr:cxnSp macro="">
      <xdr:nvCxnSpPr>
        <xdr:cNvPr id="5" name="直線矢印コネクタ 4"/>
        <xdr:cNvCxnSpPr/>
      </xdr:nvCxnSpPr>
      <xdr:spPr>
        <a:xfrm>
          <a:off x="1609725" y="1724025"/>
          <a:ext cx="790575" cy="8572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D13" sqref="D13"/>
    </sheetView>
  </sheetViews>
  <sheetFormatPr defaultColWidth="9" defaultRowHeight="18.75" x14ac:dyDescent="0.15"/>
  <cols>
    <col min="1" max="1" width="7.875" style="1" customWidth="1"/>
    <col min="2" max="2" width="10.375" style="1" customWidth="1"/>
    <col min="3" max="3" width="7" style="1" customWidth="1"/>
    <col min="4" max="5" width="8.875" style="1" customWidth="1"/>
    <col min="6" max="16384" width="9" style="1"/>
  </cols>
  <sheetData>
    <row r="1" spans="1:5" x14ac:dyDescent="0.15">
      <c r="A1" s="99" t="s">
        <v>29</v>
      </c>
      <c r="B1" s="47" t="s">
        <v>6</v>
      </c>
      <c r="C1" s="42" t="s">
        <v>2</v>
      </c>
      <c r="D1" s="10" t="s">
        <v>3</v>
      </c>
      <c r="E1" s="10" t="s">
        <v>4</v>
      </c>
    </row>
    <row r="2" spans="1:5" x14ac:dyDescent="0.15">
      <c r="A2" s="14" t="s">
        <v>30</v>
      </c>
      <c r="B2" s="48" t="s">
        <v>10</v>
      </c>
      <c r="C2" s="43">
        <v>2018</v>
      </c>
      <c r="D2" s="5">
        <v>2514</v>
      </c>
      <c r="E2" s="5">
        <v>3026</v>
      </c>
    </row>
    <row r="3" spans="1:5" x14ac:dyDescent="0.15">
      <c r="A3" s="15" t="s">
        <v>30</v>
      </c>
      <c r="B3" s="56" t="s">
        <v>10</v>
      </c>
      <c r="C3" s="43">
        <v>2019</v>
      </c>
      <c r="D3" s="5">
        <v>2247</v>
      </c>
      <c r="E3" s="5">
        <v>3862</v>
      </c>
    </row>
    <row r="4" spans="1:5" x14ac:dyDescent="0.15">
      <c r="A4" s="40" t="s">
        <v>30</v>
      </c>
      <c r="B4" s="49" t="s">
        <v>10</v>
      </c>
      <c r="C4" s="44" t="s">
        <v>5</v>
      </c>
      <c r="D4" s="11">
        <f t="shared" ref="D4:E4" si="0">SUM(D2:D3)</f>
        <v>4761</v>
      </c>
      <c r="E4" s="11">
        <f t="shared" si="0"/>
        <v>6888</v>
      </c>
    </row>
    <row r="5" spans="1:5" x14ac:dyDescent="0.15">
      <c r="A5" s="15" t="s">
        <v>30</v>
      </c>
      <c r="B5" s="50" t="s">
        <v>11</v>
      </c>
      <c r="C5" s="43">
        <v>2018</v>
      </c>
      <c r="D5" s="12">
        <v>1855</v>
      </c>
      <c r="E5" s="12">
        <v>2485</v>
      </c>
    </row>
    <row r="6" spans="1:5" x14ac:dyDescent="0.15">
      <c r="A6" s="15" t="s">
        <v>30</v>
      </c>
      <c r="B6" s="50" t="s">
        <v>11</v>
      </c>
      <c r="C6" s="43">
        <v>2019</v>
      </c>
      <c r="D6" s="12">
        <v>2012</v>
      </c>
      <c r="E6" s="12">
        <v>2360</v>
      </c>
    </row>
    <row r="7" spans="1:5" x14ac:dyDescent="0.15">
      <c r="A7" s="40" t="s">
        <v>30</v>
      </c>
      <c r="B7" s="49" t="s">
        <v>11</v>
      </c>
      <c r="C7" s="44" t="s">
        <v>5</v>
      </c>
      <c r="D7" s="11">
        <f t="shared" ref="D7:E7" si="1">SUM(D5:D6)</f>
        <v>3867</v>
      </c>
      <c r="E7" s="11">
        <f t="shared" si="1"/>
        <v>4845</v>
      </c>
    </row>
    <row r="8" spans="1:5" x14ac:dyDescent="0.15">
      <c r="A8" s="15" t="s">
        <v>30</v>
      </c>
      <c r="B8" s="57" t="s">
        <v>28</v>
      </c>
      <c r="C8" s="43">
        <v>2018</v>
      </c>
      <c r="D8" s="7">
        <v>2030</v>
      </c>
      <c r="E8" s="7">
        <v>3448</v>
      </c>
    </row>
    <row r="9" spans="1:5" x14ac:dyDescent="0.15">
      <c r="A9" s="15" t="s">
        <v>30</v>
      </c>
      <c r="B9" s="58" t="s">
        <v>28</v>
      </c>
      <c r="C9" s="45">
        <v>2019</v>
      </c>
      <c r="D9" s="27">
        <v>2538</v>
      </c>
      <c r="E9" s="27">
        <v>4311</v>
      </c>
    </row>
    <row r="10" spans="1:5" ht="19.5" thickBot="1" x14ac:dyDescent="0.2">
      <c r="A10" s="41" t="s">
        <v>30</v>
      </c>
      <c r="B10" s="51" t="s">
        <v>28</v>
      </c>
      <c r="C10" s="46" t="s">
        <v>5</v>
      </c>
      <c r="D10" s="24">
        <f t="shared" ref="D10:E10" si="2">SUM(D8:D9)</f>
        <v>4568</v>
      </c>
      <c r="E10" s="25">
        <f t="shared" si="2"/>
        <v>7759</v>
      </c>
    </row>
    <row r="11" spans="1:5" ht="20.25" thickTop="1" thickBot="1" x14ac:dyDescent="0.2">
      <c r="A11" s="121" t="s">
        <v>32</v>
      </c>
      <c r="B11" s="122"/>
      <c r="C11" s="123"/>
      <c r="D11" s="30">
        <f t="shared" ref="D11:E11" si="3">SUM(D10,D7,D4)</f>
        <v>13196</v>
      </c>
      <c r="E11" s="31">
        <f t="shared" si="3"/>
        <v>19492</v>
      </c>
    </row>
    <row r="12" spans="1:5" ht="18.75" customHeight="1" thickTop="1" x14ac:dyDescent="0.15">
      <c r="A12" s="54" t="s">
        <v>31</v>
      </c>
      <c r="B12" s="55" t="s">
        <v>35</v>
      </c>
      <c r="C12" s="52">
        <v>2018</v>
      </c>
      <c r="D12" s="29">
        <v>1105</v>
      </c>
      <c r="E12" s="29">
        <v>1680</v>
      </c>
    </row>
    <row r="13" spans="1:5" x14ac:dyDescent="0.15">
      <c r="A13" s="15" t="s">
        <v>31</v>
      </c>
      <c r="B13" s="50" t="s">
        <v>35</v>
      </c>
      <c r="C13" s="43">
        <v>2019</v>
      </c>
      <c r="D13" s="7">
        <v>1382</v>
      </c>
      <c r="E13" s="7">
        <v>2100</v>
      </c>
    </row>
    <row r="14" spans="1:5" x14ac:dyDescent="0.15">
      <c r="A14" s="40" t="s">
        <v>31</v>
      </c>
      <c r="B14" s="49" t="s">
        <v>35</v>
      </c>
      <c r="C14" s="44" t="s">
        <v>5</v>
      </c>
      <c r="D14" s="11">
        <f t="shared" ref="D14:E14" si="4">SUM(D12:D13)</f>
        <v>2487</v>
      </c>
      <c r="E14" s="11">
        <f t="shared" si="4"/>
        <v>3780</v>
      </c>
    </row>
    <row r="15" spans="1:5" x14ac:dyDescent="0.15">
      <c r="A15" s="15" t="s">
        <v>31</v>
      </c>
      <c r="B15" s="50" t="s">
        <v>36</v>
      </c>
      <c r="C15" s="43">
        <v>2018</v>
      </c>
      <c r="D15" s="7">
        <v>2481</v>
      </c>
      <c r="E15" s="7">
        <v>2200</v>
      </c>
    </row>
    <row r="16" spans="1:5" x14ac:dyDescent="0.15">
      <c r="A16" s="15" t="s">
        <v>31</v>
      </c>
      <c r="B16" s="50" t="s">
        <v>36</v>
      </c>
      <c r="C16" s="43">
        <v>2019</v>
      </c>
      <c r="D16" s="7">
        <v>3102</v>
      </c>
      <c r="E16" s="7">
        <v>2751</v>
      </c>
    </row>
    <row r="17" spans="1:5" ht="19.5" thickBot="1" x14ac:dyDescent="0.2">
      <c r="A17" s="41" t="s">
        <v>31</v>
      </c>
      <c r="B17" s="51" t="s">
        <v>36</v>
      </c>
      <c r="C17" s="53" t="s">
        <v>5</v>
      </c>
      <c r="D17" s="33">
        <f t="shared" ref="D17:E17" si="5">SUM(D15:D16)</f>
        <v>5583</v>
      </c>
      <c r="E17" s="33">
        <f t="shared" si="5"/>
        <v>4951</v>
      </c>
    </row>
    <row r="18" spans="1:5" ht="20.25" thickTop="1" thickBot="1" x14ac:dyDescent="0.2">
      <c r="A18" s="121" t="s">
        <v>33</v>
      </c>
      <c r="B18" s="122"/>
      <c r="C18" s="123"/>
      <c r="D18" s="34">
        <f t="shared" ref="D18:E18" si="6">SUM(D17,D14)</f>
        <v>8070</v>
      </c>
      <c r="E18" s="34">
        <f t="shared" si="6"/>
        <v>8731</v>
      </c>
    </row>
    <row r="19" spans="1:5" ht="20.25" thickTop="1" thickBot="1" x14ac:dyDescent="0.2">
      <c r="A19" s="124" t="s">
        <v>34</v>
      </c>
      <c r="B19" s="125"/>
      <c r="C19" s="126"/>
      <c r="D19" s="35">
        <f t="shared" ref="D19:E19" si="7">SUM(D18,D11)</f>
        <v>21266</v>
      </c>
      <c r="E19" s="35">
        <f t="shared" si="7"/>
        <v>28223</v>
      </c>
    </row>
    <row r="20" spans="1:5" ht="19.5" thickTop="1" x14ac:dyDescent="0.15"/>
  </sheetData>
  <mergeCells count="3">
    <mergeCell ref="A11:C11"/>
    <mergeCell ref="A18:C18"/>
    <mergeCell ref="A19:C19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workbookViewId="0">
      <selection activeCell="I18" sqref="I18"/>
    </sheetView>
  </sheetViews>
  <sheetFormatPr defaultColWidth="9" defaultRowHeight="18.75" x14ac:dyDescent="0.15"/>
  <cols>
    <col min="1" max="1" width="4" style="1" customWidth="1"/>
    <col min="2" max="2" width="11" style="1" customWidth="1"/>
    <col min="3" max="3" width="12.125" style="1" customWidth="1"/>
    <col min="4" max="4" width="14.125" style="1" customWidth="1"/>
    <col min="5" max="5" width="7.125" style="59" customWidth="1"/>
    <col min="6" max="6" width="6.375" style="1" customWidth="1"/>
    <col min="7" max="16384" width="9" style="1"/>
  </cols>
  <sheetData>
    <row r="1" spans="1:7" x14ac:dyDescent="0.15">
      <c r="A1" s="95" t="s">
        <v>22</v>
      </c>
      <c r="B1" s="96" t="s">
        <v>0</v>
      </c>
      <c r="C1" s="96" t="s">
        <v>6</v>
      </c>
      <c r="D1" s="96" t="s">
        <v>21</v>
      </c>
      <c r="E1" s="97" t="s">
        <v>7</v>
      </c>
      <c r="F1" s="96" t="s">
        <v>8</v>
      </c>
      <c r="G1" s="98" t="s">
        <v>1</v>
      </c>
    </row>
    <row r="2" spans="1:7" x14ac:dyDescent="0.15">
      <c r="A2" s="100">
        <v>1</v>
      </c>
      <c r="B2" s="9">
        <v>43556</v>
      </c>
      <c r="C2" s="2" t="s">
        <v>12</v>
      </c>
      <c r="D2" s="2" t="s">
        <v>13</v>
      </c>
      <c r="E2" s="3">
        <v>1800</v>
      </c>
      <c r="F2" s="2">
        <v>17</v>
      </c>
      <c r="G2" s="101">
        <f t="shared" ref="G2:G17" si="0">E2*F2</f>
        <v>30600</v>
      </c>
    </row>
    <row r="3" spans="1:7" x14ac:dyDescent="0.15">
      <c r="A3" s="100">
        <v>2</v>
      </c>
      <c r="B3" s="9">
        <v>43556</v>
      </c>
      <c r="C3" s="2" t="s">
        <v>47</v>
      </c>
      <c r="D3" s="102" t="s">
        <v>13</v>
      </c>
      <c r="E3" s="103">
        <v>1000</v>
      </c>
      <c r="F3" s="2">
        <v>26</v>
      </c>
      <c r="G3" s="101">
        <f t="shared" si="0"/>
        <v>26000</v>
      </c>
    </row>
    <row r="4" spans="1:7" x14ac:dyDescent="0.15">
      <c r="A4" s="100">
        <v>3</v>
      </c>
      <c r="B4" s="9">
        <v>43557</v>
      </c>
      <c r="C4" s="2" t="s">
        <v>48</v>
      </c>
      <c r="D4" s="2" t="s">
        <v>14</v>
      </c>
      <c r="E4" s="104">
        <v>2800</v>
      </c>
      <c r="F4" s="2">
        <v>22</v>
      </c>
      <c r="G4" s="101">
        <f t="shared" si="0"/>
        <v>61600</v>
      </c>
    </row>
    <row r="5" spans="1:7" x14ac:dyDescent="0.15">
      <c r="A5" s="100">
        <v>4</v>
      </c>
      <c r="B5" s="9">
        <v>43558</v>
      </c>
      <c r="C5" s="2" t="s">
        <v>55</v>
      </c>
      <c r="D5" s="2" t="s">
        <v>46</v>
      </c>
      <c r="E5" s="3">
        <v>1000</v>
      </c>
      <c r="F5" s="2">
        <v>10</v>
      </c>
      <c r="G5" s="101">
        <f t="shared" si="0"/>
        <v>10000</v>
      </c>
    </row>
    <row r="6" spans="1:7" x14ac:dyDescent="0.15">
      <c r="A6" s="100">
        <v>5</v>
      </c>
      <c r="B6" s="16">
        <v>43560</v>
      </c>
      <c r="C6" s="2" t="s">
        <v>12</v>
      </c>
      <c r="D6" s="2" t="s">
        <v>14</v>
      </c>
      <c r="E6" s="3">
        <v>1250</v>
      </c>
      <c r="F6" s="2">
        <v>8</v>
      </c>
      <c r="G6" s="101">
        <f t="shared" si="0"/>
        <v>10000</v>
      </c>
    </row>
    <row r="7" spans="1:7" x14ac:dyDescent="0.15">
      <c r="A7" s="100">
        <v>6</v>
      </c>
      <c r="B7" s="16">
        <v>43560</v>
      </c>
      <c r="C7" s="2" t="s">
        <v>48</v>
      </c>
      <c r="D7" s="2" t="s">
        <v>14</v>
      </c>
      <c r="E7" s="104">
        <v>1500</v>
      </c>
      <c r="F7" s="2">
        <v>23</v>
      </c>
      <c r="G7" s="101">
        <f t="shared" si="0"/>
        <v>34500</v>
      </c>
    </row>
    <row r="8" spans="1:7" x14ac:dyDescent="0.15">
      <c r="A8" s="100">
        <v>7</v>
      </c>
      <c r="B8" s="16">
        <v>43561</v>
      </c>
      <c r="C8" s="2" t="s">
        <v>55</v>
      </c>
      <c r="D8" s="2" t="s">
        <v>13</v>
      </c>
      <c r="E8" s="3">
        <v>2500</v>
      </c>
      <c r="F8" s="2">
        <v>22</v>
      </c>
      <c r="G8" s="101">
        <f t="shared" si="0"/>
        <v>55000</v>
      </c>
    </row>
    <row r="9" spans="1:7" x14ac:dyDescent="0.15">
      <c r="A9" s="100">
        <v>8</v>
      </c>
      <c r="B9" s="16">
        <v>43565</v>
      </c>
      <c r="C9" s="118" t="s">
        <v>10</v>
      </c>
      <c r="D9" s="2" t="s">
        <v>14</v>
      </c>
      <c r="E9" s="3">
        <v>1500</v>
      </c>
      <c r="F9" s="2">
        <v>11</v>
      </c>
      <c r="G9" s="101">
        <f t="shared" si="0"/>
        <v>16500</v>
      </c>
    </row>
    <row r="10" spans="1:7" x14ac:dyDescent="0.15">
      <c r="A10" s="100">
        <v>9</v>
      </c>
      <c r="B10" s="16">
        <v>43567</v>
      </c>
      <c r="C10" s="118" t="s">
        <v>10</v>
      </c>
      <c r="D10" s="2" t="s">
        <v>13</v>
      </c>
      <c r="E10" s="104">
        <v>1000</v>
      </c>
      <c r="F10" s="2">
        <v>10</v>
      </c>
      <c r="G10" s="101">
        <f t="shared" si="0"/>
        <v>10000</v>
      </c>
    </row>
    <row r="11" spans="1:7" x14ac:dyDescent="0.15">
      <c r="A11" s="100">
        <v>10</v>
      </c>
      <c r="B11" s="16">
        <v>43571</v>
      </c>
      <c r="C11" s="2" t="s">
        <v>12</v>
      </c>
      <c r="D11" s="2" t="s">
        <v>14</v>
      </c>
      <c r="E11" s="3">
        <v>1500</v>
      </c>
      <c r="F11" s="2">
        <v>8</v>
      </c>
      <c r="G11" s="101">
        <f t="shared" si="0"/>
        <v>12000</v>
      </c>
    </row>
    <row r="12" spans="1:7" x14ac:dyDescent="0.15">
      <c r="A12" s="100">
        <v>11</v>
      </c>
      <c r="B12" s="16">
        <v>43575</v>
      </c>
      <c r="C12" s="118" t="s">
        <v>10</v>
      </c>
      <c r="D12" s="2" t="s">
        <v>13</v>
      </c>
      <c r="E12" s="3">
        <v>1500</v>
      </c>
      <c r="F12" s="2">
        <v>20</v>
      </c>
      <c r="G12" s="101">
        <f t="shared" si="0"/>
        <v>30000</v>
      </c>
    </row>
    <row r="13" spans="1:7" x14ac:dyDescent="0.15">
      <c r="A13" s="100">
        <v>12</v>
      </c>
      <c r="B13" s="16">
        <v>43575</v>
      </c>
      <c r="C13" s="118" t="s">
        <v>10</v>
      </c>
      <c r="D13" s="2" t="s">
        <v>14</v>
      </c>
      <c r="E13" s="3">
        <v>1800</v>
      </c>
      <c r="F13" s="2">
        <v>10</v>
      </c>
      <c r="G13" s="101">
        <f t="shared" si="0"/>
        <v>18000</v>
      </c>
    </row>
    <row r="14" spans="1:7" x14ac:dyDescent="0.15">
      <c r="A14" s="100">
        <v>13</v>
      </c>
      <c r="B14" s="16">
        <v>43575</v>
      </c>
      <c r="C14" s="2" t="s">
        <v>47</v>
      </c>
      <c r="D14" s="2" t="s">
        <v>14</v>
      </c>
      <c r="E14" s="104">
        <v>1500</v>
      </c>
      <c r="F14" s="2">
        <v>4</v>
      </c>
      <c r="G14" s="101">
        <f t="shared" si="0"/>
        <v>6000</v>
      </c>
    </row>
    <row r="15" spans="1:7" x14ac:dyDescent="0.15">
      <c r="A15" s="100">
        <v>14</v>
      </c>
      <c r="B15" s="16">
        <v>43580</v>
      </c>
      <c r="C15" s="2" t="s">
        <v>48</v>
      </c>
      <c r="D15" s="2" t="s">
        <v>14</v>
      </c>
      <c r="E15" s="104">
        <v>1000</v>
      </c>
      <c r="F15" s="2">
        <v>10</v>
      </c>
      <c r="G15" s="101">
        <f t="shared" si="0"/>
        <v>10000</v>
      </c>
    </row>
    <row r="16" spans="1:7" x14ac:dyDescent="0.15">
      <c r="A16" s="100">
        <v>15</v>
      </c>
      <c r="B16" s="16">
        <v>43585</v>
      </c>
      <c r="C16" s="2" t="s">
        <v>12</v>
      </c>
      <c r="D16" s="2" t="s">
        <v>14</v>
      </c>
      <c r="E16" s="3">
        <v>2800</v>
      </c>
      <c r="F16" s="2">
        <v>12</v>
      </c>
      <c r="G16" s="101">
        <f t="shared" si="0"/>
        <v>33600</v>
      </c>
    </row>
    <row r="17" spans="1:7" x14ac:dyDescent="0.15">
      <c r="A17" s="105">
        <v>16</v>
      </c>
      <c r="B17" s="16">
        <v>43585</v>
      </c>
      <c r="C17" s="2" t="s">
        <v>47</v>
      </c>
      <c r="D17" s="2" t="s">
        <v>13</v>
      </c>
      <c r="E17" s="107">
        <v>1800</v>
      </c>
      <c r="F17" s="106">
        <v>10</v>
      </c>
      <c r="G17" s="108">
        <f t="shared" si="0"/>
        <v>18000</v>
      </c>
    </row>
    <row r="18" spans="1:7" x14ac:dyDescent="0.15">
      <c r="B18" s="17"/>
    </row>
    <row r="19" spans="1:7" x14ac:dyDescent="0.15">
      <c r="B19" s="17"/>
    </row>
    <row r="20" spans="1:7" x14ac:dyDescent="0.15">
      <c r="B20" s="17"/>
    </row>
    <row r="21" spans="1:7" x14ac:dyDescent="0.15">
      <c r="B21" s="17"/>
    </row>
    <row r="22" spans="1:7" x14ac:dyDescent="0.15">
      <c r="B22" s="17"/>
    </row>
    <row r="23" spans="1:7" x14ac:dyDescent="0.15">
      <c r="B23" s="17"/>
    </row>
    <row r="24" spans="1:7" x14ac:dyDescent="0.15">
      <c r="B24" s="17"/>
    </row>
    <row r="25" spans="1:7" x14ac:dyDescent="0.15">
      <c r="B25" s="17"/>
    </row>
    <row r="26" spans="1:7" x14ac:dyDescent="0.15">
      <c r="B26" s="17"/>
    </row>
    <row r="27" spans="1:7" x14ac:dyDescent="0.15">
      <c r="B27" s="17"/>
    </row>
    <row r="28" spans="1:7" x14ac:dyDescent="0.15">
      <c r="B28" s="17"/>
    </row>
    <row r="29" spans="1:7" x14ac:dyDescent="0.15">
      <c r="B29" s="17"/>
    </row>
    <row r="30" spans="1:7" x14ac:dyDescent="0.15">
      <c r="B30" s="17"/>
    </row>
    <row r="31" spans="1:7" x14ac:dyDescent="0.15">
      <c r="B31" s="17"/>
    </row>
    <row r="32" spans="1:7" x14ac:dyDescent="0.15">
      <c r="B32" s="17"/>
    </row>
    <row r="33" spans="2:2" x14ac:dyDescent="0.15">
      <c r="B33" s="17"/>
    </row>
    <row r="34" spans="2:2" x14ac:dyDescent="0.15">
      <c r="B34" s="17"/>
    </row>
    <row r="35" spans="2:2" x14ac:dyDescent="0.15">
      <c r="B35" s="17"/>
    </row>
    <row r="36" spans="2:2" x14ac:dyDescent="0.15">
      <c r="B36" s="17"/>
    </row>
    <row r="37" spans="2:2" x14ac:dyDescent="0.15">
      <c r="B37" s="17"/>
    </row>
    <row r="38" spans="2:2" x14ac:dyDescent="0.15">
      <c r="B38" s="17"/>
    </row>
    <row r="39" spans="2:2" x14ac:dyDescent="0.15">
      <c r="B39" s="17"/>
    </row>
    <row r="40" spans="2:2" x14ac:dyDescent="0.15">
      <c r="B40" s="17"/>
    </row>
    <row r="41" spans="2:2" x14ac:dyDescent="0.15">
      <c r="B41" s="17"/>
    </row>
    <row r="42" spans="2:2" x14ac:dyDescent="0.15">
      <c r="B42" s="17"/>
    </row>
    <row r="43" spans="2:2" x14ac:dyDescent="0.15">
      <c r="B43" s="17"/>
    </row>
    <row r="44" spans="2:2" x14ac:dyDescent="0.15">
      <c r="B44" s="17"/>
    </row>
    <row r="45" spans="2:2" x14ac:dyDescent="0.15">
      <c r="B45" s="17"/>
    </row>
    <row r="46" spans="2:2" x14ac:dyDescent="0.15">
      <c r="B46" s="17"/>
    </row>
    <row r="47" spans="2:2" x14ac:dyDescent="0.15">
      <c r="B47" s="17"/>
    </row>
    <row r="48" spans="2:2" x14ac:dyDescent="0.15">
      <c r="B48" s="17"/>
    </row>
    <row r="49" spans="2:2" x14ac:dyDescent="0.15">
      <c r="B49" s="17"/>
    </row>
    <row r="50" spans="2:2" x14ac:dyDescent="0.15">
      <c r="B50" s="17"/>
    </row>
    <row r="51" spans="2:2" x14ac:dyDescent="0.15">
      <c r="B51" s="17"/>
    </row>
    <row r="52" spans="2:2" x14ac:dyDescent="0.15">
      <c r="B52" s="17"/>
    </row>
    <row r="53" spans="2:2" x14ac:dyDescent="0.15">
      <c r="B53" s="17"/>
    </row>
    <row r="54" spans="2:2" x14ac:dyDescent="0.15">
      <c r="B54" s="17"/>
    </row>
    <row r="55" spans="2:2" x14ac:dyDescent="0.15">
      <c r="B55" s="17"/>
    </row>
    <row r="56" spans="2:2" x14ac:dyDescent="0.15">
      <c r="B56" s="17"/>
    </row>
    <row r="57" spans="2:2" x14ac:dyDescent="0.15">
      <c r="B57" s="17"/>
    </row>
    <row r="58" spans="2:2" x14ac:dyDescent="0.15">
      <c r="B58" s="17"/>
    </row>
    <row r="59" spans="2:2" x14ac:dyDescent="0.15">
      <c r="B59" s="17"/>
    </row>
    <row r="60" spans="2:2" x14ac:dyDescent="0.15">
      <c r="B60" s="17"/>
    </row>
    <row r="61" spans="2:2" x14ac:dyDescent="0.15">
      <c r="B61" s="17"/>
    </row>
    <row r="62" spans="2:2" x14ac:dyDescent="0.15">
      <c r="B62" s="17"/>
    </row>
    <row r="63" spans="2:2" x14ac:dyDescent="0.15">
      <c r="B63" s="17"/>
    </row>
    <row r="64" spans="2:2" x14ac:dyDescent="0.15">
      <c r="B64" s="17"/>
    </row>
    <row r="65" spans="2:2" x14ac:dyDescent="0.15">
      <c r="B65" s="17"/>
    </row>
    <row r="66" spans="2:2" x14ac:dyDescent="0.15">
      <c r="B66" s="17"/>
    </row>
    <row r="67" spans="2:2" x14ac:dyDescent="0.15">
      <c r="B67" s="17"/>
    </row>
    <row r="68" spans="2:2" x14ac:dyDescent="0.15">
      <c r="B68" s="17"/>
    </row>
    <row r="69" spans="2:2" x14ac:dyDescent="0.15">
      <c r="B69" s="17"/>
    </row>
    <row r="70" spans="2:2" x14ac:dyDescent="0.15">
      <c r="B70" s="17"/>
    </row>
    <row r="71" spans="2:2" x14ac:dyDescent="0.15">
      <c r="B71" s="17"/>
    </row>
    <row r="72" spans="2:2" x14ac:dyDescent="0.15">
      <c r="B72" s="17"/>
    </row>
    <row r="73" spans="2:2" x14ac:dyDescent="0.15">
      <c r="B73" s="17"/>
    </row>
    <row r="74" spans="2:2" x14ac:dyDescent="0.15">
      <c r="B74" s="17"/>
    </row>
    <row r="75" spans="2:2" x14ac:dyDescent="0.15">
      <c r="B75" s="17"/>
    </row>
    <row r="76" spans="2:2" x14ac:dyDescent="0.15">
      <c r="B76" s="17"/>
    </row>
    <row r="77" spans="2:2" x14ac:dyDescent="0.15">
      <c r="B77" s="17"/>
    </row>
    <row r="78" spans="2:2" x14ac:dyDescent="0.15">
      <c r="B78" s="17"/>
    </row>
    <row r="79" spans="2:2" x14ac:dyDescent="0.15">
      <c r="B79" s="17"/>
    </row>
    <row r="80" spans="2:2" x14ac:dyDescent="0.15">
      <c r="B80" s="17"/>
    </row>
    <row r="81" spans="2:2" x14ac:dyDescent="0.15">
      <c r="B81" s="17"/>
    </row>
    <row r="82" spans="2:2" x14ac:dyDescent="0.15">
      <c r="B82" s="17"/>
    </row>
    <row r="83" spans="2:2" x14ac:dyDescent="0.15">
      <c r="B83" s="17"/>
    </row>
    <row r="84" spans="2:2" x14ac:dyDescent="0.15">
      <c r="B84" s="17"/>
    </row>
    <row r="85" spans="2:2" x14ac:dyDescent="0.15">
      <c r="B85" s="17"/>
    </row>
    <row r="86" spans="2:2" x14ac:dyDescent="0.15">
      <c r="B86" s="17"/>
    </row>
    <row r="87" spans="2:2" x14ac:dyDescent="0.15">
      <c r="B87" s="17"/>
    </row>
    <row r="88" spans="2:2" x14ac:dyDescent="0.15">
      <c r="B88" s="17"/>
    </row>
    <row r="89" spans="2:2" x14ac:dyDescent="0.15">
      <c r="B89" s="17"/>
    </row>
    <row r="90" spans="2:2" x14ac:dyDescent="0.15">
      <c r="B90" s="17"/>
    </row>
    <row r="91" spans="2:2" x14ac:dyDescent="0.15">
      <c r="B91" s="17"/>
    </row>
    <row r="92" spans="2:2" x14ac:dyDescent="0.15">
      <c r="B92" s="17"/>
    </row>
    <row r="93" spans="2:2" x14ac:dyDescent="0.15">
      <c r="B93" s="17"/>
    </row>
    <row r="94" spans="2:2" x14ac:dyDescent="0.15">
      <c r="B94" s="17"/>
    </row>
    <row r="95" spans="2:2" x14ac:dyDescent="0.15">
      <c r="B95" s="17"/>
    </row>
    <row r="96" spans="2:2" x14ac:dyDescent="0.15">
      <c r="B96" s="17"/>
    </row>
    <row r="97" spans="2:2" x14ac:dyDescent="0.15">
      <c r="B97" s="17"/>
    </row>
    <row r="98" spans="2:2" x14ac:dyDescent="0.15">
      <c r="B98" s="17"/>
    </row>
    <row r="99" spans="2:2" x14ac:dyDescent="0.15">
      <c r="B99" s="17"/>
    </row>
    <row r="100" spans="2:2" x14ac:dyDescent="0.15">
      <c r="B100" s="17"/>
    </row>
    <row r="101" spans="2:2" x14ac:dyDescent="0.15">
      <c r="B101" s="17"/>
    </row>
    <row r="102" spans="2:2" x14ac:dyDescent="0.15">
      <c r="B102" s="17"/>
    </row>
    <row r="103" spans="2:2" x14ac:dyDescent="0.15">
      <c r="B103" s="17"/>
    </row>
    <row r="104" spans="2:2" x14ac:dyDescent="0.15">
      <c r="B104" s="17"/>
    </row>
    <row r="105" spans="2:2" x14ac:dyDescent="0.15">
      <c r="B105" s="17"/>
    </row>
    <row r="106" spans="2:2" x14ac:dyDescent="0.15">
      <c r="B106" s="17"/>
    </row>
    <row r="107" spans="2:2" x14ac:dyDescent="0.15">
      <c r="B107" s="17"/>
    </row>
    <row r="108" spans="2:2" x14ac:dyDescent="0.15">
      <c r="B108" s="17"/>
    </row>
    <row r="109" spans="2:2" x14ac:dyDescent="0.15">
      <c r="B109" s="17"/>
    </row>
    <row r="110" spans="2:2" x14ac:dyDescent="0.15">
      <c r="B110" s="17"/>
    </row>
    <row r="111" spans="2:2" x14ac:dyDescent="0.15">
      <c r="B111" s="17"/>
    </row>
    <row r="112" spans="2:2" x14ac:dyDescent="0.15">
      <c r="B112" s="17"/>
    </row>
    <row r="113" spans="2:2" x14ac:dyDescent="0.15">
      <c r="B113" s="17"/>
    </row>
    <row r="114" spans="2:2" x14ac:dyDescent="0.15">
      <c r="B114" s="17"/>
    </row>
    <row r="115" spans="2:2" x14ac:dyDescent="0.15">
      <c r="B115" s="17"/>
    </row>
    <row r="116" spans="2:2" x14ac:dyDescent="0.15">
      <c r="B116" s="17"/>
    </row>
    <row r="117" spans="2:2" x14ac:dyDescent="0.15">
      <c r="B117" s="17"/>
    </row>
    <row r="118" spans="2:2" x14ac:dyDescent="0.15">
      <c r="B118" s="17"/>
    </row>
    <row r="119" spans="2:2" x14ac:dyDescent="0.15">
      <c r="B119" s="17"/>
    </row>
    <row r="120" spans="2:2" x14ac:dyDescent="0.15">
      <c r="B120" s="17"/>
    </row>
    <row r="121" spans="2:2" x14ac:dyDescent="0.15">
      <c r="B121" s="17"/>
    </row>
    <row r="122" spans="2:2" x14ac:dyDescent="0.15">
      <c r="B122" s="17"/>
    </row>
    <row r="123" spans="2:2" x14ac:dyDescent="0.15">
      <c r="B123" s="17"/>
    </row>
    <row r="124" spans="2:2" x14ac:dyDescent="0.15">
      <c r="B124" s="17"/>
    </row>
    <row r="125" spans="2:2" x14ac:dyDescent="0.15">
      <c r="B125" s="17"/>
    </row>
    <row r="126" spans="2:2" x14ac:dyDescent="0.15">
      <c r="B126" s="17"/>
    </row>
    <row r="127" spans="2:2" x14ac:dyDescent="0.15">
      <c r="B127" s="17"/>
    </row>
    <row r="128" spans="2:2" x14ac:dyDescent="0.15">
      <c r="B128" s="17"/>
    </row>
    <row r="129" spans="2:2" x14ac:dyDescent="0.15">
      <c r="B129" s="17"/>
    </row>
    <row r="130" spans="2:2" x14ac:dyDescent="0.15">
      <c r="B130" s="17"/>
    </row>
    <row r="131" spans="2:2" x14ac:dyDescent="0.15">
      <c r="B131" s="17"/>
    </row>
    <row r="132" spans="2:2" x14ac:dyDescent="0.15">
      <c r="B132" s="17"/>
    </row>
  </sheetData>
  <sortState ref="A2:G17">
    <sortCondition ref="A2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workbookViewId="0">
      <selection activeCell="H3" sqref="H3"/>
    </sheetView>
  </sheetViews>
  <sheetFormatPr defaultColWidth="9" defaultRowHeight="18.75" outlineLevelRow="3" x14ac:dyDescent="0.15"/>
  <cols>
    <col min="1" max="1" width="4" style="1" customWidth="1"/>
    <col min="2" max="2" width="11" style="1" customWidth="1"/>
    <col min="3" max="3" width="12.125" style="1" customWidth="1"/>
    <col min="4" max="4" width="14.125" style="1" customWidth="1"/>
    <col min="5" max="5" width="7.125" style="59" customWidth="1"/>
    <col min="6" max="6" width="6.375" style="1" customWidth="1"/>
    <col min="7" max="16384" width="9" style="1"/>
  </cols>
  <sheetData>
    <row r="1" spans="1:7" x14ac:dyDescent="0.15">
      <c r="A1" s="95" t="s">
        <v>22</v>
      </c>
      <c r="B1" s="96" t="s">
        <v>0</v>
      </c>
      <c r="C1" s="96" t="s">
        <v>6</v>
      </c>
      <c r="D1" s="96" t="s">
        <v>21</v>
      </c>
      <c r="E1" s="97" t="s">
        <v>7</v>
      </c>
      <c r="F1" s="96" t="s">
        <v>8</v>
      </c>
      <c r="G1" s="98" t="s">
        <v>1</v>
      </c>
    </row>
    <row r="2" spans="1:7" outlineLevel="3" x14ac:dyDescent="0.15">
      <c r="A2" s="100">
        <v>8</v>
      </c>
      <c r="B2" s="16">
        <v>43565</v>
      </c>
      <c r="C2" s="118" t="s">
        <v>10</v>
      </c>
      <c r="D2" s="2" t="s">
        <v>14</v>
      </c>
      <c r="E2" s="3">
        <v>1500</v>
      </c>
      <c r="F2" s="2">
        <v>11</v>
      </c>
      <c r="G2" s="101">
        <f>E2*F2</f>
        <v>16500</v>
      </c>
    </row>
    <row r="3" spans="1:7" outlineLevel="3" x14ac:dyDescent="0.15">
      <c r="A3" s="100">
        <v>12</v>
      </c>
      <c r="B3" s="16">
        <v>43575</v>
      </c>
      <c r="C3" s="118" t="s">
        <v>10</v>
      </c>
      <c r="D3" s="102" t="s">
        <v>14</v>
      </c>
      <c r="E3" s="109">
        <v>1800</v>
      </c>
      <c r="F3" s="2">
        <v>10</v>
      </c>
      <c r="G3" s="101">
        <f>E3*F3</f>
        <v>18000</v>
      </c>
    </row>
    <row r="4" spans="1:7" outlineLevel="2" x14ac:dyDescent="0.15">
      <c r="A4" s="100"/>
      <c r="B4" s="16"/>
      <c r="C4" s="118"/>
      <c r="D4" s="120" t="s">
        <v>26</v>
      </c>
      <c r="E4" s="109"/>
      <c r="F4" s="2">
        <f>SUBTOTAL(9,F2:F3)</f>
        <v>21</v>
      </c>
      <c r="G4" s="101">
        <f>SUBTOTAL(9,G2:G3)</f>
        <v>34500</v>
      </c>
    </row>
    <row r="5" spans="1:7" outlineLevel="3" x14ac:dyDescent="0.15">
      <c r="A5" s="100">
        <v>9</v>
      </c>
      <c r="B5" s="16">
        <v>43567</v>
      </c>
      <c r="C5" s="118" t="s">
        <v>10</v>
      </c>
      <c r="D5" s="2" t="s">
        <v>13</v>
      </c>
      <c r="E5" s="104">
        <v>1000</v>
      </c>
      <c r="F5" s="2">
        <v>10</v>
      </c>
      <c r="G5" s="101">
        <f>E5*F5</f>
        <v>10000</v>
      </c>
    </row>
    <row r="6" spans="1:7" outlineLevel="3" x14ac:dyDescent="0.15">
      <c r="A6" s="100">
        <v>11</v>
      </c>
      <c r="B6" s="16">
        <v>43575</v>
      </c>
      <c r="C6" s="118" t="s">
        <v>10</v>
      </c>
      <c r="D6" s="2" t="s">
        <v>13</v>
      </c>
      <c r="E6" s="3">
        <v>1500</v>
      </c>
      <c r="F6" s="2">
        <v>20</v>
      </c>
      <c r="G6" s="101">
        <f>E6*F6</f>
        <v>30000</v>
      </c>
    </row>
    <row r="7" spans="1:7" outlineLevel="2" x14ac:dyDescent="0.15">
      <c r="A7" s="100"/>
      <c r="B7" s="16"/>
      <c r="C7" s="118"/>
      <c r="D7" s="18" t="s">
        <v>27</v>
      </c>
      <c r="E7" s="3"/>
      <c r="F7" s="2">
        <f>SUBTOTAL(9,F5:F6)</f>
        <v>30</v>
      </c>
      <c r="G7" s="101">
        <f>SUBTOTAL(9,G5:G6)</f>
        <v>40000</v>
      </c>
    </row>
    <row r="8" spans="1:7" outlineLevel="1" x14ac:dyDescent="0.15">
      <c r="A8" s="100"/>
      <c r="B8" s="16"/>
      <c r="C8" s="119" t="s">
        <v>16</v>
      </c>
      <c r="D8" s="2"/>
      <c r="E8" s="3"/>
      <c r="F8" s="2"/>
      <c r="G8" s="101">
        <f>SUBTOTAL(9,G2:G6)</f>
        <v>74500</v>
      </c>
    </row>
    <row r="9" spans="1:7" outlineLevel="3" x14ac:dyDescent="0.15">
      <c r="A9" s="100">
        <v>13</v>
      </c>
      <c r="B9" s="16">
        <v>43575</v>
      </c>
      <c r="C9" s="2" t="s">
        <v>47</v>
      </c>
      <c r="D9" s="2" t="s">
        <v>14</v>
      </c>
      <c r="E9" s="104">
        <v>1500</v>
      </c>
      <c r="F9" s="2">
        <v>4</v>
      </c>
      <c r="G9" s="101">
        <f>E9*F9</f>
        <v>6000</v>
      </c>
    </row>
    <row r="10" spans="1:7" outlineLevel="2" x14ac:dyDescent="0.15">
      <c r="A10" s="100"/>
      <c r="B10" s="16"/>
      <c r="C10" s="2"/>
      <c r="D10" s="18" t="s">
        <v>26</v>
      </c>
      <c r="E10" s="104"/>
      <c r="F10" s="2">
        <f>SUBTOTAL(9,F9:F9)</f>
        <v>4</v>
      </c>
      <c r="G10" s="101">
        <f>SUBTOTAL(9,G9:G9)</f>
        <v>6000</v>
      </c>
    </row>
    <row r="11" spans="1:7" outlineLevel="3" x14ac:dyDescent="0.15">
      <c r="A11" s="100">
        <v>2</v>
      </c>
      <c r="B11" s="9">
        <v>43556</v>
      </c>
      <c r="C11" s="2" t="s">
        <v>47</v>
      </c>
      <c r="D11" s="2" t="s">
        <v>13</v>
      </c>
      <c r="E11" s="104">
        <v>1000</v>
      </c>
      <c r="F11" s="2">
        <v>26</v>
      </c>
      <c r="G11" s="101">
        <f>E11*F11</f>
        <v>26000</v>
      </c>
    </row>
    <row r="12" spans="1:7" outlineLevel="3" x14ac:dyDescent="0.15">
      <c r="A12" s="100">
        <v>16</v>
      </c>
      <c r="B12" s="16">
        <v>43585</v>
      </c>
      <c r="C12" s="2" t="s">
        <v>47</v>
      </c>
      <c r="D12" s="2" t="s">
        <v>13</v>
      </c>
      <c r="E12" s="104">
        <v>1800</v>
      </c>
      <c r="F12" s="2">
        <v>10</v>
      </c>
      <c r="G12" s="101">
        <f>E12*F12</f>
        <v>18000</v>
      </c>
    </row>
    <row r="13" spans="1:7" outlineLevel="2" x14ac:dyDescent="0.15">
      <c r="A13" s="100"/>
      <c r="B13" s="16"/>
      <c r="C13" s="2"/>
      <c r="D13" s="18" t="s">
        <v>27</v>
      </c>
      <c r="E13" s="104"/>
      <c r="F13" s="2">
        <f>SUBTOTAL(9,F11:F12)</f>
        <v>36</v>
      </c>
      <c r="G13" s="101">
        <f>SUBTOTAL(9,G11:G12)</f>
        <v>44000</v>
      </c>
    </row>
    <row r="14" spans="1:7" outlineLevel="1" x14ac:dyDescent="0.15">
      <c r="A14" s="100"/>
      <c r="B14" s="16"/>
      <c r="C14" s="18" t="s">
        <v>49</v>
      </c>
      <c r="D14" s="2"/>
      <c r="E14" s="104"/>
      <c r="F14" s="2"/>
      <c r="G14" s="101">
        <f>SUBTOTAL(9,G9:G12)</f>
        <v>50000</v>
      </c>
    </row>
    <row r="15" spans="1:7" outlineLevel="3" x14ac:dyDescent="0.15">
      <c r="A15" s="100">
        <v>4</v>
      </c>
      <c r="B15" s="9">
        <v>43558</v>
      </c>
      <c r="C15" s="2" t="s">
        <v>55</v>
      </c>
      <c r="D15" s="2" t="s">
        <v>46</v>
      </c>
      <c r="E15" s="3">
        <v>1000</v>
      </c>
      <c r="F15" s="2">
        <v>10</v>
      </c>
      <c r="G15" s="101">
        <f>E15*F15</f>
        <v>10000</v>
      </c>
    </row>
    <row r="16" spans="1:7" outlineLevel="3" x14ac:dyDescent="0.15">
      <c r="A16" s="100">
        <v>7</v>
      </c>
      <c r="B16" s="16">
        <v>43561</v>
      </c>
      <c r="C16" s="2" t="s">
        <v>55</v>
      </c>
      <c r="D16" s="2" t="s">
        <v>13</v>
      </c>
      <c r="E16" s="3">
        <v>2500</v>
      </c>
      <c r="F16" s="2">
        <v>22</v>
      </c>
      <c r="G16" s="101">
        <f>E16*F16</f>
        <v>55000</v>
      </c>
    </row>
    <row r="17" spans="1:7" outlineLevel="2" x14ac:dyDescent="0.15">
      <c r="A17" s="100"/>
      <c r="B17" s="16"/>
      <c r="C17" s="2"/>
      <c r="D17" s="18" t="s">
        <v>27</v>
      </c>
      <c r="E17" s="3"/>
      <c r="F17" s="2">
        <f>SUBTOTAL(9,F15:F16)</f>
        <v>32</v>
      </c>
      <c r="G17" s="101">
        <f>SUBTOTAL(9,G15:G16)</f>
        <v>65000</v>
      </c>
    </row>
    <row r="18" spans="1:7" outlineLevel="1" x14ac:dyDescent="0.15">
      <c r="A18" s="100"/>
      <c r="B18" s="16"/>
      <c r="C18" s="18" t="s">
        <v>17</v>
      </c>
      <c r="D18" s="2"/>
      <c r="E18" s="3"/>
      <c r="F18" s="2"/>
      <c r="G18" s="101">
        <f>SUBTOTAL(9,G15:G16)</f>
        <v>65000</v>
      </c>
    </row>
    <row r="19" spans="1:7" outlineLevel="3" x14ac:dyDescent="0.15">
      <c r="A19" s="100">
        <v>5</v>
      </c>
      <c r="B19" s="16">
        <v>43560</v>
      </c>
      <c r="C19" s="2" t="s">
        <v>12</v>
      </c>
      <c r="D19" s="2" t="s">
        <v>14</v>
      </c>
      <c r="E19" s="3">
        <v>1250</v>
      </c>
      <c r="F19" s="2">
        <v>8</v>
      </c>
      <c r="G19" s="101">
        <f>E19*F19</f>
        <v>10000</v>
      </c>
    </row>
    <row r="20" spans="1:7" outlineLevel="3" x14ac:dyDescent="0.15">
      <c r="A20" s="100">
        <v>10</v>
      </c>
      <c r="B20" s="16">
        <v>43571</v>
      </c>
      <c r="C20" s="2" t="s">
        <v>12</v>
      </c>
      <c r="D20" s="2" t="s">
        <v>14</v>
      </c>
      <c r="E20" s="3">
        <v>1500</v>
      </c>
      <c r="F20" s="2">
        <v>8</v>
      </c>
      <c r="G20" s="101">
        <f>E20*F20</f>
        <v>12000</v>
      </c>
    </row>
    <row r="21" spans="1:7" outlineLevel="3" x14ac:dyDescent="0.15">
      <c r="A21" s="100">
        <v>15</v>
      </c>
      <c r="B21" s="16">
        <v>43585</v>
      </c>
      <c r="C21" s="2" t="s">
        <v>12</v>
      </c>
      <c r="D21" s="2" t="s">
        <v>14</v>
      </c>
      <c r="E21" s="3">
        <v>2800</v>
      </c>
      <c r="F21" s="2">
        <v>12</v>
      </c>
      <c r="G21" s="101">
        <f>E21*F21</f>
        <v>33600</v>
      </c>
    </row>
    <row r="22" spans="1:7" outlineLevel="2" x14ac:dyDescent="0.15">
      <c r="A22" s="100"/>
      <c r="B22" s="16"/>
      <c r="C22" s="2"/>
      <c r="D22" s="18" t="s">
        <v>26</v>
      </c>
      <c r="E22" s="3"/>
      <c r="F22" s="2">
        <f>SUBTOTAL(9,F19:F21)</f>
        <v>28</v>
      </c>
      <c r="G22" s="101">
        <f>SUBTOTAL(9,G19:G21)</f>
        <v>55600</v>
      </c>
    </row>
    <row r="23" spans="1:7" outlineLevel="3" x14ac:dyDescent="0.15">
      <c r="A23" s="100">
        <v>1</v>
      </c>
      <c r="B23" s="9">
        <v>43556</v>
      </c>
      <c r="C23" s="2" t="s">
        <v>12</v>
      </c>
      <c r="D23" s="2" t="s">
        <v>13</v>
      </c>
      <c r="E23" s="3">
        <v>1800</v>
      </c>
      <c r="F23" s="2">
        <v>17</v>
      </c>
      <c r="G23" s="101">
        <f>E23*F23</f>
        <v>30600</v>
      </c>
    </row>
    <row r="24" spans="1:7" outlineLevel="2" x14ac:dyDescent="0.15">
      <c r="A24" s="100"/>
      <c r="B24" s="9"/>
      <c r="C24" s="2"/>
      <c r="D24" s="18" t="s">
        <v>27</v>
      </c>
      <c r="E24" s="3"/>
      <c r="F24" s="2">
        <f>SUBTOTAL(9,F23:F23)</f>
        <v>17</v>
      </c>
      <c r="G24" s="101">
        <f>SUBTOTAL(9,G23:G23)</f>
        <v>30600</v>
      </c>
    </row>
    <row r="25" spans="1:7" outlineLevel="1" x14ac:dyDescent="0.15">
      <c r="A25" s="100"/>
      <c r="B25" s="9"/>
      <c r="C25" s="18" t="s">
        <v>18</v>
      </c>
      <c r="D25" s="2"/>
      <c r="E25" s="3"/>
      <c r="F25" s="2"/>
      <c r="G25" s="101">
        <f>SUBTOTAL(9,G19:G23)</f>
        <v>86200</v>
      </c>
    </row>
    <row r="26" spans="1:7" outlineLevel="3" x14ac:dyDescent="0.15">
      <c r="A26" s="100">
        <v>3</v>
      </c>
      <c r="B26" s="9">
        <v>43557</v>
      </c>
      <c r="C26" s="2" t="s">
        <v>48</v>
      </c>
      <c r="D26" s="2" t="s">
        <v>14</v>
      </c>
      <c r="E26" s="104">
        <v>2800</v>
      </c>
      <c r="F26" s="2">
        <v>22</v>
      </c>
      <c r="G26" s="101">
        <f>E26*F26</f>
        <v>61600</v>
      </c>
    </row>
    <row r="27" spans="1:7" outlineLevel="3" x14ac:dyDescent="0.15">
      <c r="A27" s="100">
        <v>6</v>
      </c>
      <c r="B27" s="16">
        <v>43560</v>
      </c>
      <c r="C27" s="2" t="s">
        <v>48</v>
      </c>
      <c r="D27" s="2" t="s">
        <v>14</v>
      </c>
      <c r="E27" s="104">
        <v>1500</v>
      </c>
      <c r="F27" s="2">
        <v>23</v>
      </c>
      <c r="G27" s="101">
        <f>E27*F27</f>
        <v>34500</v>
      </c>
    </row>
    <row r="28" spans="1:7" outlineLevel="3" x14ac:dyDescent="0.15">
      <c r="A28" s="105">
        <v>14</v>
      </c>
      <c r="B28" s="16">
        <v>43580</v>
      </c>
      <c r="C28" s="2" t="s">
        <v>48</v>
      </c>
      <c r="D28" s="2" t="s">
        <v>14</v>
      </c>
      <c r="E28" s="107">
        <v>1000</v>
      </c>
      <c r="F28" s="106">
        <v>10</v>
      </c>
      <c r="G28" s="108">
        <f>E28*F28</f>
        <v>10000</v>
      </c>
    </row>
    <row r="29" spans="1:7" outlineLevel="2" x14ac:dyDescent="0.15">
      <c r="A29" s="20"/>
      <c r="B29" s="19"/>
      <c r="C29" s="20"/>
      <c r="D29" s="22" t="s">
        <v>26</v>
      </c>
      <c r="E29" s="110"/>
      <c r="F29" s="20">
        <f>SUBTOTAL(9,F26:F28)</f>
        <v>55</v>
      </c>
      <c r="G29" s="21">
        <f>SUBTOTAL(9,G26:G28)</f>
        <v>106100</v>
      </c>
    </row>
    <row r="30" spans="1:7" outlineLevel="1" x14ac:dyDescent="0.15">
      <c r="A30" s="20"/>
      <c r="B30" s="19"/>
      <c r="C30" s="22" t="s">
        <v>50</v>
      </c>
      <c r="D30" s="20"/>
      <c r="E30" s="110"/>
      <c r="F30" s="20"/>
      <c r="G30" s="21">
        <f>SUBTOTAL(9,G26:G28)</f>
        <v>106100</v>
      </c>
    </row>
    <row r="31" spans="1:7" x14ac:dyDescent="0.15">
      <c r="A31" s="20"/>
      <c r="B31" s="19"/>
      <c r="C31" s="22"/>
      <c r="D31" s="22" t="s">
        <v>15</v>
      </c>
      <c r="E31" s="110"/>
      <c r="F31" s="20">
        <f>SUBTOTAL(9,F2:F28)</f>
        <v>223</v>
      </c>
      <c r="G31" s="21"/>
    </row>
    <row r="32" spans="1:7" x14ac:dyDescent="0.15">
      <c r="A32" s="20"/>
      <c r="B32" s="19"/>
      <c r="C32" s="22" t="s">
        <v>15</v>
      </c>
      <c r="D32" s="20"/>
      <c r="E32" s="110"/>
      <c r="F32" s="20"/>
      <c r="G32" s="21">
        <f>SUBTOTAL(9,G2:G28)</f>
        <v>381800</v>
      </c>
    </row>
    <row r="33" spans="2:2" x14ac:dyDescent="0.15">
      <c r="B33" s="17"/>
    </row>
    <row r="34" spans="2:2" x14ac:dyDescent="0.15">
      <c r="B34" s="17"/>
    </row>
    <row r="35" spans="2:2" x14ac:dyDescent="0.15">
      <c r="B35" s="17"/>
    </row>
    <row r="36" spans="2:2" x14ac:dyDescent="0.15">
      <c r="B36" s="17"/>
    </row>
    <row r="37" spans="2:2" x14ac:dyDescent="0.15">
      <c r="B37" s="17"/>
    </row>
    <row r="38" spans="2:2" x14ac:dyDescent="0.15">
      <c r="B38" s="17"/>
    </row>
    <row r="39" spans="2:2" x14ac:dyDescent="0.15">
      <c r="B39" s="17"/>
    </row>
    <row r="40" spans="2:2" x14ac:dyDescent="0.15">
      <c r="B40" s="17"/>
    </row>
    <row r="41" spans="2:2" x14ac:dyDescent="0.15">
      <c r="B41" s="17"/>
    </row>
    <row r="42" spans="2:2" x14ac:dyDescent="0.15">
      <c r="B42" s="17"/>
    </row>
    <row r="43" spans="2:2" x14ac:dyDescent="0.15">
      <c r="B43" s="17"/>
    </row>
    <row r="44" spans="2:2" x14ac:dyDescent="0.15">
      <c r="B44" s="17"/>
    </row>
    <row r="45" spans="2:2" x14ac:dyDescent="0.15">
      <c r="B45" s="17"/>
    </row>
    <row r="46" spans="2:2" x14ac:dyDescent="0.15">
      <c r="B46" s="17"/>
    </row>
    <row r="47" spans="2:2" x14ac:dyDescent="0.15">
      <c r="B47" s="17"/>
    </row>
    <row r="48" spans="2:2" x14ac:dyDescent="0.15">
      <c r="B48" s="17"/>
    </row>
    <row r="49" spans="2:2" x14ac:dyDescent="0.15">
      <c r="B49" s="17"/>
    </row>
    <row r="50" spans="2:2" x14ac:dyDescent="0.15">
      <c r="B50" s="17"/>
    </row>
    <row r="51" spans="2:2" x14ac:dyDescent="0.15">
      <c r="B51" s="17"/>
    </row>
    <row r="52" spans="2:2" x14ac:dyDescent="0.15">
      <c r="B52" s="17"/>
    </row>
    <row r="53" spans="2:2" x14ac:dyDescent="0.15">
      <c r="B53" s="17"/>
    </row>
    <row r="54" spans="2:2" x14ac:dyDescent="0.15">
      <c r="B54" s="17"/>
    </row>
    <row r="55" spans="2:2" x14ac:dyDescent="0.15">
      <c r="B55" s="17"/>
    </row>
    <row r="56" spans="2:2" x14ac:dyDescent="0.15">
      <c r="B56" s="17"/>
    </row>
    <row r="57" spans="2:2" x14ac:dyDescent="0.15">
      <c r="B57" s="17"/>
    </row>
    <row r="58" spans="2:2" x14ac:dyDescent="0.15">
      <c r="B58" s="17"/>
    </row>
    <row r="59" spans="2:2" x14ac:dyDescent="0.15">
      <c r="B59" s="17"/>
    </row>
    <row r="60" spans="2:2" x14ac:dyDescent="0.15">
      <c r="B60" s="17"/>
    </row>
    <row r="61" spans="2:2" x14ac:dyDescent="0.15">
      <c r="B61" s="17"/>
    </row>
    <row r="62" spans="2:2" x14ac:dyDescent="0.15">
      <c r="B62" s="17"/>
    </row>
    <row r="63" spans="2:2" x14ac:dyDescent="0.15">
      <c r="B63" s="17"/>
    </row>
    <row r="64" spans="2:2" x14ac:dyDescent="0.15">
      <c r="B64" s="17"/>
    </row>
    <row r="65" spans="2:2" x14ac:dyDescent="0.15">
      <c r="B65" s="17"/>
    </row>
    <row r="66" spans="2:2" x14ac:dyDescent="0.15">
      <c r="B66" s="17"/>
    </row>
    <row r="67" spans="2:2" x14ac:dyDescent="0.15">
      <c r="B67" s="17"/>
    </row>
    <row r="68" spans="2:2" x14ac:dyDescent="0.15">
      <c r="B68" s="17"/>
    </row>
    <row r="69" spans="2:2" x14ac:dyDescent="0.15">
      <c r="B69" s="17"/>
    </row>
    <row r="70" spans="2:2" x14ac:dyDescent="0.15">
      <c r="B70" s="17"/>
    </row>
    <row r="71" spans="2:2" x14ac:dyDescent="0.15">
      <c r="B71" s="17"/>
    </row>
    <row r="72" spans="2:2" x14ac:dyDescent="0.15">
      <c r="B72" s="17"/>
    </row>
    <row r="73" spans="2:2" x14ac:dyDescent="0.15">
      <c r="B73" s="17"/>
    </row>
    <row r="74" spans="2:2" x14ac:dyDescent="0.15">
      <c r="B74" s="17"/>
    </row>
    <row r="75" spans="2:2" x14ac:dyDescent="0.15">
      <c r="B75" s="17"/>
    </row>
    <row r="76" spans="2:2" x14ac:dyDescent="0.15">
      <c r="B76" s="17"/>
    </row>
    <row r="77" spans="2:2" x14ac:dyDescent="0.15">
      <c r="B77" s="17"/>
    </row>
    <row r="78" spans="2:2" x14ac:dyDescent="0.15">
      <c r="B78" s="17"/>
    </row>
    <row r="79" spans="2:2" x14ac:dyDescent="0.15">
      <c r="B79" s="17"/>
    </row>
    <row r="80" spans="2:2" x14ac:dyDescent="0.15">
      <c r="B80" s="17"/>
    </row>
    <row r="81" spans="2:2" x14ac:dyDescent="0.15">
      <c r="B81" s="17"/>
    </row>
    <row r="82" spans="2:2" x14ac:dyDescent="0.15">
      <c r="B82" s="17"/>
    </row>
    <row r="83" spans="2:2" x14ac:dyDescent="0.15">
      <c r="B83" s="17"/>
    </row>
    <row r="84" spans="2:2" x14ac:dyDescent="0.15">
      <c r="B84" s="17"/>
    </row>
    <row r="85" spans="2:2" x14ac:dyDescent="0.15">
      <c r="B85" s="17"/>
    </row>
    <row r="86" spans="2:2" x14ac:dyDescent="0.15">
      <c r="B86" s="17"/>
    </row>
    <row r="87" spans="2:2" x14ac:dyDescent="0.15">
      <c r="B87" s="17"/>
    </row>
    <row r="88" spans="2:2" x14ac:dyDescent="0.15">
      <c r="B88" s="17"/>
    </row>
    <row r="89" spans="2:2" x14ac:dyDescent="0.15">
      <c r="B89" s="17"/>
    </row>
    <row r="90" spans="2:2" x14ac:dyDescent="0.15">
      <c r="B90" s="17"/>
    </row>
    <row r="91" spans="2:2" x14ac:dyDescent="0.15">
      <c r="B91" s="17"/>
    </row>
    <row r="92" spans="2:2" x14ac:dyDescent="0.15">
      <c r="B92" s="17"/>
    </row>
    <row r="93" spans="2:2" x14ac:dyDescent="0.15">
      <c r="B93" s="17"/>
    </row>
    <row r="94" spans="2:2" x14ac:dyDescent="0.15">
      <c r="B94" s="17"/>
    </row>
    <row r="95" spans="2:2" x14ac:dyDescent="0.15">
      <c r="B95" s="17"/>
    </row>
    <row r="96" spans="2:2" x14ac:dyDescent="0.15">
      <c r="B96" s="17"/>
    </row>
    <row r="97" spans="2:2" x14ac:dyDescent="0.15">
      <c r="B97" s="17"/>
    </row>
    <row r="98" spans="2:2" x14ac:dyDescent="0.15">
      <c r="B98" s="17"/>
    </row>
    <row r="99" spans="2:2" x14ac:dyDescent="0.15">
      <c r="B99" s="17"/>
    </row>
    <row r="100" spans="2:2" x14ac:dyDescent="0.15">
      <c r="B100" s="17"/>
    </row>
    <row r="101" spans="2:2" x14ac:dyDescent="0.15">
      <c r="B101" s="17"/>
    </row>
    <row r="102" spans="2:2" x14ac:dyDescent="0.15">
      <c r="B102" s="17"/>
    </row>
    <row r="103" spans="2:2" x14ac:dyDescent="0.15">
      <c r="B103" s="17"/>
    </row>
    <row r="104" spans="2:2" x14ac:dyDescent="0.15">
      <c r="B104" s="17"/>
    </row>
    <row r="105" spans="2:2" x14ac:dyDescent="0.15">
      <c r="B105" s="17"/>
    </row>
    <row r="106" spans="2:2" x14ac:dyDescent="0.15">
      <c r="B106" s="17"/>
    </row>
    <row r="107" spans="2:2" x14ac:dyDescent="0.15">
      <c r="B107" s="17"/>
    </row>
    <row r="108" spans="2:2" x14ac:dyDescent="0.15">
      <c r="B108" s="17"/>
    </row>
    <row r="109" spans="2:2" x14ac:dyDescent="0.15">
      <c r="B109" s="17"/>
    </row>
    <row r="110" spans="2:2" x14ac:dyDescent="0.15">
      <c r="B110" s="17"/>
    </row>
    <row r="111" spans="2:2" x14ac:dyDescent="0.15">
      <c r="B111" s="17"/>
    </row>
    <row r="112" spans="2:2" x14ac:dyDescent="0.15">
      <c r="B112" s="17"/>
    </row>
    <row r="113" spans="2:2" x14ac:dyDescent="0.15">
      <c r="B113" s="17"/>
    </row>
    <row r="114" spans="2:2" x14ac:dyDescent="0.15">
      <c r="B114" s="17"/>
    </row>
    <row r="115" spans="2:2" x14ac:dyDescent="0.15">
      <c r="B115" s="17"/>
    </row>
    <row r="116" spans="2:2" x14ac:dyDescent="0.15">
      <c r="B116" s="17"/>
    </row>
    <row r="117" spans="2:2" x14ac:dyDescent="0.15">
      <c r="B117" s="17"/>
    </row>
    <row r="118" spans="2:2" x14ac:dyDescent="0.15">
      <c r="B118" s="17"/>
    </row>
    <row r="119" spans="2:2" x14ac:dyDescent="0.15">
      <c r="B119" s="17"/>
    </row>
    <row r="120" spans="2:2" x14ac:dyDescent="0.15">
      <c r="B120" s="17"/>
    </row>
    <row r="121" spans="2:2" x14ac:dyDescent="0.15">
      <c r="B121" s="17"/>
    </row>
    <row r="122" spans="2:2" x14ac:dyDescent="0.15">
      <c r="B122" s="17"/>
    </row>
    <row r="123" spans="2:2" x14ac:dyDescent="0.15">
      <c r="B123" s="17"/>
    </row>
    <row r="124" spans="2:2" x14ac:dyDescent="0.15">
      <c r="B124" s="17"/>
    </row>
    <row r="125" spans="2:2" x14ac:dyDescent="0.15">
      <c r="B125" s="17"/>
    </row>
    <row r="126" spans="2:2" x14ac:dyDescent="0.15">
      <c r="B126" s="17"/>
    </row>
    <row r="127" spans="2:2" x14ac:dyDescent="0.15">
      <c r="B127" s="17"/>
    </row>
    <row r="128" spans="2:2" x14ac:dyDescent="0.15">
      <c r="B128" s="17"/>
    </row>
    <row r="129" spans="2:2" x14ac:dyDescent="0.15">
      <c r="B129" s="17"/>
    </row>
    <row r="130" spans="2:2" x14ac:dyDescent="0.15">
      <c r="B130" s="17"/>
    </row>
    <row r="131" spans="2:2" x14ac:dyDescent="0.15">
      <c r="B131" s="17"/>
    </row>
    <row r="132" spans="2:2" x14ac:dyDescent="0.15">
      <c r="B132" s="17"/>
    </row>
    <row r="133" spans="2:2" x14ac:dyDescent="0.15">
      <c r="B133" s="17"/>
    </row>
    <row r="134" spans="2:2" x14ac:dyDescent="0.15">
      <c r="B134" s="17"/>
    </row>
    <row r="135" spans="2:2" x14ac:dyDescent="0.15">
      <c r="B135" s="17"/>
    </row>
    <row r="136" spans="2:2" x14ac:dyDescent="0.15">
      <c r="B136" s="17"/>
    </row>
    <row r="137" spans="2:2" x14ac:dyDescent="0.15">
      <c r="B137" s="17"/>
    </row>
    <row r="138" spans="2:2" x14ac:dyDescent="0.15">
      <c r="B138" s="17"/>
    </row>
    <row r="139" spans="2:2" x14ac:dyDescent="0.15">
      <c r="B139" s="17"/>
    </row>
    <row r="140" spans="2:2" x14ac:dyDescent="0.15">
      <c r="B140" s="17"/>
    </row>
    <row r="141" spans="2:2" x14ac:dyDescent="0.15">
      <c r="B141" s="17"/>
    </row>
    <row r="142" spans="2:2" x14ac:dyDescent="0.15">
      <c r="B142" s="17"/>
    </row>
    <row r="143" spans="2:2" x14ac:dyDescent="0.15">
      <c r="B143" s="17"/>
    </row>
    <row r="144" spans="2:2" x14ac:dyDescent="0.15">
      <c r="B144" s="17"/>
    </row>
    <row r="145" spans="2:2" x14ac:dyDescent="0.15">
      <c r="B145" s="17"/>
    </row>
    <row r="146" spans="2:2" x14ac:dyDescent="0.15">
      <c r="B146" s="17"/>
    </row>
    <row r="147" spans="2:2" x14ac:dyDescent="0.15">
      <c r="B147" s="17"/>
    </row>
  </sheetData>
  <sortState ref="A2:G17">
    <sortCondition ref="C2:C17"/>
    <sortCondition ref="D2:D17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8"/>
  <sheetViews>
    <sheetView workbookViewId="0">
      <selection activeCell="D14" sqref="D14"/>
    </sheetView>
  </sheetViews>
  <sheetFormatPr defaultColWidth="9" defaultRowHeight="18.75" outlineLevelRow="2" x14ac:dyDescent="0.15"/>
  <cols>
    <col min="1" max="1" width="4" style="1" customWidth="1"/>
    <col min="2" max="2" width="11" style="1" customWidth="1"/>
    <col min="3" max="3" width="12.125" style="1" customWidth="1"/>
    <col min="4" max="4" width="14.625" style="1" customWidth="1"/>
    <col min="5" max="5" width="7.125" style="59" customWidth="1"/>
    <col min="6" max="6" width="6.375" style="1" customWidth="1"/>
    <col min="7" max="16384" width="9" style="1"/>
  </cols>
  <sheetData>
    <row r="1" spans="1:7" x14ac:dyDescent="0.15">
      <c r="A1" s="95" t="s">
        <v>22</v>
      </c>
      <c r="B1" s="96" t="s">
        <v>0</v>
      </c>
      <c r="C1" s="96" t="s">
        <v>6</v>
      </c>
      <c r="D1" s="96" t="s">
        <v>21</v>
      </c>
      <c r="E1" s="97" t="s">
        <v>7</v>
      </c>
      <c r="F1" s="96" t="s">
        <v>8</v>
      </c>
      <c r="G1" s="98" t="s">
        <v>1</v>
      </c>
    </row>
    <row r="2" spans="1:7" outlineLevel="2" x14ac:dyDescent="0.15">
      <c r="A2" s="100">
        <v>8</v>
      </c>
      <c r="B2" s="16">
        <v>43565</v>
      </c>
      <c r="C2" s="118" t="s">
        <v>10</v>
      </c>
      <c r="D2" s="2" t="s">
        <v>14</v>
      </c>
      <c r="E2" s="3">
        <v>1500</v>
      </c>
      <c r="F2" s="2">
        <v>11</v>
      </c>
      <c r="G2" s="101">
        <f>E2*F2</f>
        <v>16500</v>
      </c>
    </row>
    <row r="3" spans="1:7" outlineLevel="2" x14ac:dyDescent="0.15">
      <c r="A3" s="100">
        <v>9</v>
      </c>
      <c r="B3" s="16">
        <v>43567</v>
      </c>
      <c r="C3" s="118" t="s">
        <v>10</v>
      </c>
      <c r="D3" s="102" t="s">
        <v>13</v>
      </c>
      <c r="E3" s="103">
        <v>1000</v>
      </c>
      <c r="F3" s="2">
        <v>10</v>
      </c>
      <c r="G3" s="101">
        <f>E3*F3</f>
        <v>10000</v>
      </c>
    </row>
    <row r="4" spans="1:7" outlineLevel="2" x14ac:dyDescent="0.15">
      <c r="A4" s="100">
        <v>11</v>
      </c>
      <c r="B4" s="16">
        <v>43575</v>
      </c>
      <c r="C4" s="118" t="s">
        <v>10</v>
      </c>
      <c r="D4" s="2" t="s">
        <v>13</v>
      </c>
      <c r="E4" s="3">
        <v>1500</v>
      </c>
      <c r="F4" s="2">
        <v>20</v>
      </c>
      <c r="G4" s="101">
        <f>E4*F4</f>
        <v>30000</v>
      </c>
    </row>
    <row r="5" spans="1:7" outlineLevel="2" x14ac:dyDescent="0.15">
      <c r="A5" s="100">
        <v>12</v>
      </c>
      <c r="B5" s="16">
        <v>43575</v>
      </c>
      <c r="C5" s="118" t="s">
        <v>10</v>
      </c>
      <c r="D5" s="2" t="s">
        <v>14</v>
      </c>
      <c r="E5" s="3">
        <v>1800</v>
      </c>
      <c r="F5" s="2">
        <v>10</v>
      </c>
      <c r="G5" s="101">
        <f>E5*F5</f>
        <v>18000</v>
      </c>
    </row>
    <row r="6" spans="1:7" outlineLevel="1" x14ac:dyDescent="0.15">
      <c r="A6" s="100"/>
      <c r="B6" s="16"/>
      <c r="C6" s="119" t="s">
        <v>16</v>
      </c>
      <c r="D6" s="2"/>
      <c r="E6" s="3"/>
      <c r="F6" s="2">
        <f>SUBTOTAL(9,F2:F5)</f>
        <v>51</v>
      </c>
      <c r="G6" s="101">
        <f>SUBTOTAL(9,G2:G5)</f>
        <v>74500</v>
      </c>
    </row>
    <row r="7" spans="1:7" outlineLevel="2" x14ac:dyDescent="0.15">
      <c r="A7" s="100">
        <v>2</v>
      </c>
      <c r="B7" s="9">
        <v>43556</v>
      </c>
      <c r="C7" s="2" t="s">
        <v>47</v>
      </c>
      <c r="D7" s="2" t="s">
        <v>13</v>
      </c>
      <c r="E7" s="104">
        <v>1000</v>
      </c>
      <c r="F7" s="2">
        <v>26</v>
      </c>
      <c r="G7" s="101">
        <f>E7*F7</f>
        <v>26000</v>
      </c>
    </row>
    <row r="8" spans="1:7" outlineLevel="2" x14ac:dyDescent="0.15">
      <c r="A8" s="100">
        <v>13</v>
      </c>
      <c r="B8" s="16">
        <v>43575</v>
      </c>
      <c r="C8" s="2" t="s">
        <v>47</v>
      </c>
      <c r="D8" s="2" t="s">
        <v>14</v>
      </c>
      <c r="E8" s="104">
        <v>1500</v>
      </c>
      <c r="F8" s="2">
        <v>4</v>
      </c>
      <c r="G8" s="101">
        <f>E8*F8</f>
        <v>6000</v>
      </c>
    </row>
    <row r="9" spans="1:7" outlineLevel="2" x14ac:dyDescent="0.15">
      <c r="A9" s="100">
        <v>16</v>
      </c>
      <c r="B9" s="16">
        <v>43585</v>
      </c>
      <c r="C9" s="2" t="s">
        <v>47</v>
      </c>
      <c r="D9" s="2" t="s">
        <v>13</v>
      </c>
      <c r="E9" s="104">
        <v>1800</v>
      </c>
      <c r="F9" s="2">
        <v>10</v>
      </c>
      <c r="G9" s="101">
        <f>E9*F9</f>
        <v>18000</v>
      </c>
    </row>
    <row r="10" spans="1:7" outlineLevel="1" x14ac:dyDescent="0.15">
      <c r="A10" s="100"/>
      <c r="B10" s="16"/>
      <c r="C10" s="18" t="s">
        <v>49</v>
      </c>
      <c r="D10" s="2"/>
      <c r="E10" s="104"/>
      <c r="F10" s="2">
        <f>SUBTOTAL(9,F7:F9)</f>
        <v>40</v>
      </c>
      <c r="G10" s="101">
        <f>SUBTOTAL(9,G7:G9)</f>
        <v>50000</v>
      </c>
    </row>
    <row r="11" spans="1:7" outlineLevel="2" x14ac:dyDescent="0.15">
      <c r="A11" s="100">
        <v>4</v>
      </c>
      <c r="B11" s="9">
        <v>43558</v>
      </c>
      <c r="C11" s="2" t="s">
        <v>55</v>
      </c>
      <c r="D11" s="2" t="s">
        <v>46</v>
      </c>
      <c r="E11" s="3">
        <v>1000</v>
      </c>
      <c r="F11" s="2">
        <v>10</v>
      </c>
      <c r="G11" s="101">
        <f>E11*F11</f>
        <v>10000</v>
      </c>
    </row>
    <row r="12" spans="1:7" outlineLevel="2" x14ac:dyDescent="0.15">
      <c r="A12" s="100">
        <v>7</v>
      </c>
      <c r="B12" s="16">
        <v>43561</v>
      </c>
      <c r="C12" s="2" t="s">
        <v>55</v>
      </c>
      <c r="D12" s="2" t="s">
        <v>13</v>
      </c>
      <c r="E12" s="3">
        <v>2500</v>
      </c>
      <c r="F12" s="2">
        <v>22</v>
      </c>
      <c r="G12" s="101">
        <f>E12*F12</f>
        <v>55000</v>
      </c>
    </row>
    <row r="13" spans="1:7" outlineLevel="1" x14ac:dyDescent="0.15">
      <c r="A13" s="100"/>
      <c r="B13" s="16"/>
      <c r="C13" s="18" t="s">
        <v>17</v>
      </c>
      <c r="D13" s="2"/>
      <c r="E13" s="3"/>
      <c r="F13" s="2">
        <f>SUBTOTAL(9,F11:F12)</f>
        <v>32</v>
      </c>
      <c r="G13" s="101">
        <f>SUBTOTAL(9,G11:G12)</f>
        <v>65000</v>
      </c>
    </row>
    <row r="14" spans="1:7" outlineLevel="2" x14ac:dyDescent="0.15">
      <c r="A14" s="100">
        <v>1</v>
      </c>
      <c r="B14" s="9">
        <v>43556</v>
      </c>
      <c r="C14" s="2" t="s">
        <v>12</v>
      </c>
      <c r="D14" s="2" t="s">
        <v>13</v>
      </c>
      <c r="E14" s="3">
        <v>1800</v>
      </c>
      <c r="F14" s="2">
        <v>17</v>
      </c>
      <c r="G14" s="101">
        <f>E14*F14</f>
        <v>30600</v>
      </c>
    </row>
    <row r="15" spans="1:7" outlineLevel="2" x14ac:dyDescent="0.15">
      <c r="A15" s="100">
        <v>5</v>
      </c>
      <c r="B15" s="16">
        <v>43560</v>
      </c>
      <c r="C15" s="2" t="s">
        <v>12</v>
      </c>
      <c r="D15" s="2" t="s">
        <v>14</v>
      </c>
      <c r="E15" s="3">
        <v>1250</v>
      </c>
      <c r="F15" s="2">
        <v>8</v>
      </c>
      <c r="G15" s="101">
        <f>E15*F15</f>
        <v>10000</v>
      </c>
    </row>
    <row r="16" spans="1:7" outlineLevel="2" x14ac:dyDescent="0.15">
      <c r="A16" s="100">
        <v>10</v>
      </c>
      <c r="B16" s="16">
        <v>43571</v>
      </c>
      <c r="C16" s="2" t="s">
        <v>12</v>
      </c>
      <c r="D16" s="2" t="s">
        <v>14</v>
      </c>
      <c r="E16" s="3">
        <v>1500</v>
      </c>
      <c r="F16" s="2">
        <v>8</v>
      </c>
      <c r="G16" s="101">
        <f>E16*F16</f>
        <v>12000</v>
      </c>
    </row>
    <row r="17" spans="1:7" outlineLevel="2" x14ac:dyDescent="0.15">
      <c r="A17" s="100">
        <v>15</v>
      </c>
      <c r="B17" s="16">
        <v>43585</v>
      </c>
      <c r="C17" s="2" t="s">
        <v>12</v>
      </c>
      <c r="D17" s="2" t="s">
        <v>14</v>
      </c>
      <c r="E17" s="3">
        <v>2800</v>
      </c>
      <c r="F17" s="2">
        <v>12</v>
      </c>
      <c r="G17" s="101">
        <f>E17*F17</f>
        <v>33600</v>
      </c>
    </row>
    <row r="18" spans="1:7" outlineLevel="1" x14ac:dyDescent="0.15">
      <c r="A18" s="100"/>
      <c r="B18" s="16"/>
      <c r="C18" s="18" t="s">
        <v>18</v>
      </c>
      <c r="D18" s="2"/>
      <c r="E18" s="3"/>
      <c r="F18" s="2">
        <f>SUBTOTAL(9,F14:F17)</f>
        <v>45</v>
      </c>
      <c r="G18" s="101">
        <f>SUBTOTAL(9,G14:G17)</f>
        <v>86200</v>
      </c>
    </row>
    <row r="19" spans="1:7" outlineLevel="2" x14ac:dyDescent="0.15">
      <c r="A19" s="100">
        <v>3</v>
      </c>
      <c r="B19" s="9">
        <v>43557</v>
      </c>
      <c r="C19" s="2" t="s">
        <v>48</v>
      </c>
      <c r="D19" s="2" t="s">
        <v>14</v>
      </c>
      <c r="E19" s="104">
        <v>2800</v>
      </c>
      <c r="F19" s="2">
        <v>22</v>
      </c>
      <c r="G19" s="101">
        <f>E19*F19</f>
        <v>61600</v>
      </c>
    </row>
    <row r="20" spans="1:7" outlineLevel="2" x14ac:dyDescent="0.15">
      <c r="A20" s="100">
        <v>6</v>
      </c>
      <c r="B20" s="16">
        <v>43560</v>
      </c>
      <c r="C20" s="2" t="s">
        <v>48</v>
      </c>
      <c r="D20" s="2" t="s">
        <v>14</v>
      </c>
      <c r="E20" s="104">
        <v>1500</v>
      </c>
      <c r="F20" s="2">
        <v>23</v>
      </c>
      <c r="G20" s="101">
        <f>E20*F20</f>
        <v>34500</v>
      </c>
    </row>
    <row r="21" spans="1:7" outlineLevel="2" x14ac:dyDescent="0.15">
      <c r="A21" s="111">
        <v>14</v>
      </c>
      <c r="B21" s="112">
        <v>43580</v>
      </c>
      <c r="C21" s="102" t="s">
        <v>48</v>
      </c>
      <c r="D21" s="102" t="s">
        <v>14</v>
      </c>
      <c r="E21" s="103">
        <v>1000</v>
      </c>
      <c r="F21" s="102">
        <v>10</v>
      </c>
      <c r="G21" s="113">
        <f>E21*F21</f>
        <v>10000</v>
      </c>
    </row>
    <row r="22" spans="1:7" outlineLevel="1" x14ac:dyDescent="0.15">
      <c r="A22" s="20"/>
      <c r="B22" s="19"/>
      <c r="C22" s="22" t="s">
        <v>50</v>
      </c>
      <c r="D22" s="20"/>
      <c r="E22" s="110"/>
      <c r="F22" s="20">
        <f>SUBTOTAL(9,F19:F21)</f>
        <v>55</v>
      </c>
      <c r="G22" s="21">
        <f>SUBTOTAL(9,G19:G21)</f>
        <v>106100</v>
      </c>
    </row>
    <row r="23" spans="1:7" x14ac:dyDescent="0.15">
      <c r="A23" s="20"/>
      <c r="B23" s="19"/>
      <c r="C23" s="22" t="s">
        <v>15</v>
      </c>
      <c r="D23" s="20"/>
      <c r="E23" s="110"/>
      <c r="F23" s="20">
        <f>SUBTOTAL(9,F2:F21)</f>
        <v>223</v>
      </c>
      <c r="G23" s="21">
        <f>SUBTOTAL(9,G2:G21)</f>
        <v>381800</v>
      </c>
    </row>
    <row r="24" spans="1:7" x14ac:dyDescent="0.15">
      <c r="B24" s="17"/>
    </row>
    <row r="25" spans="1:7" x14ac:dyDescent="0.15">
      <c r="B25" s="17"/>
    </row>
    <row r="26" spans="1:7" x14ac:dyDescent="0.15">
      <c r="B26" s="17"/>
    </row>
    <row r="27" spans="1:7" x14ac:dyDescent="0.15">
      <c r="B27" s="17"/>
    </row>
    <row r="28" spans="1:7" x14ac:dyDescent="0.15">
      <c r="B28" s="17"/>
    </row>
    <row r="29" spans="1:7" x14ac:dyDescent="0.15">
      <c r="B29" s="17"/>
    </row>
    <row r="30" spans="1:7" x14ac:dyDescent="0.15">
      <c r="B30" s="17"/>
    </row>
    <row r="31" spans="1:7" x14ac:dyDescent="0.15">
      <c r="B31" s="17"/>
    </row>
    <row r="32" spans="1:7" x14ac:dyDescent="0.15">
      <c r="B32" s="17"/>
    </row>
    <row r="33" spans="2:2" x14ac:dyDescent="0.15">
      <c r="B33" s="17"/>
    </row>
    <row r="34" spans="2:2" x14ac:dyDescent="0.15">
      <c r="B34" s="17"/>
    </row>
    <row r="35" spans="2:2" x14ac:dyDescent="0.15">
      <c r="B35" s="17"/>
    </row>
    <row r="36" spans="2:2" x14ac:dyDescent="0.15">
      <c r="B36" s="17"/>
    </row>
    <row r="37" spans="2:2" x14ac:dyDescent="0.15">
      <c r="B37" s="17"/>
    </row>
    <row r="38" spans="2:2" x14ac:dyDescent="0.15">
      <c r="B38" s="17"/>
    </row>
    <row r="39" spans="2:2" x14ac:dyDescent="0.15">
      <c r="B39" s="17"/>
    </row>
    <row r="40" spans="2:2" x14ac:dyDescent="0.15">
      <c r="B40" s="17"/>
    </row>
    <row r="41" spans="2:2" x14ac:dyDescent="0.15">
      <c r="B41" s="17"/>
    </row>
    <row r="42" spans="2:2" x14ac:dyDescent="0.15">
      <c r="B42" s="17"/>
    </row>
    <row r="43" spans="2:2" x14ac:dyDescent="0.15">
      <c r="B43" s="17"/>
    </row>
    <row r="44" spans="2:2" x14ac:dyDescent="0.15">
      <c r="B44" s="17"/>
    </row>
    <row r="45" spans="2:2" x14ac:dyDescent="0.15">
      <c r="B45" s="17"/>
    </row>
    <row r="46" spans="2:2" x14ac:dyDescent="0.15">
      <c r="B46" s="17"/>
    </row>
    <row r="47" spans="2:2" x14ac:dyDescent="0.15">
      <c r="B47" s="17"/>
    </row>
    <row r="48" spans="2:2" x14ac:dyDescent="0.15">
      <c r="B48" s="17"/>
    </row>
    <row r="49" spans="2:2" x14ac:dyDescent="0.15">
      <c r="B49" s="17"/>
    </row>
    <row r="50" spans="2:2" x14ac:dyDescent="0.15">
      <c r="B50" s="17"/>
    </row>
    <row r="51" spans="2:2" x14ac:dyDescent="0.15">
      <c r="B51" s="17"/>
    </row>
    <row r="52" spans="2:2" x14ac:dyDescent="0.15">
      <c r="B52" s="17"/>
    </row>
    <row r="53" spans="2:2" x14ac:dyDescent="0.15">
      <c r="B53" s="17"/>
    </row>
    <row r="54" spans="2:2" x14ac:dyDescent="0.15">
      <c r="B54" s="17"/>
    </row>
    <row r="55" spans="2:2" x14ac:dyDescent="0.15">
      <c r="B55" s="17"/>
    </row>
    <row r="56" spans="2:2" x14ac:dyDescent="0.15">
      <c r="B56" s="17"/>
    </row>
    <row r="57" spans="2:2" x14ac:dyDescent="0.15">
      <c r="B57" s="17"/>
    </row>
    <row r="58" spans="2:2" x14ac:dyDescent="0.15">
      <c r="B58" s="17"/>
    </row>
    <row r="59" spans="2:2" x14ac:dyDescent="0.15">
      <c r="B59" s="17"/>
    </row>
    <row r="60" spans="2:2" x14ac:dyDescent="0.15">
      <c r="B60" s="17"/>
    </row>
    <row r="61" spans="2:2" x14ac:dyDescent="0.15">
      <c r="B61" s="17"/>
    </row>
    <row r="62" spans="2:2" x14ac:dyDescent="0.15">
      <c r="B62" s="17"/>
    </row>
    <row r="63" spans="2:2" x14ac:dyDescent="0.15">
      <c r="B63" s="17"/>
    </row>
    <row r="64" spans="2:2" x14ac:dyDescent="0.15">
      <c r="B64" s="17"/>
    </row>
    <row r="65" spans="2:2" x14ac:dyDescent="0.15">
      <c r="B65" s="17"/>
    </row>
    <row r="66" spans="2:2" x14ac:dyDescent="0.15">
      <c r="B66" s="17"/>
    </row>
    <row r="67" spans="2:2" x14ac:dyDescent="0.15">
      <c r="B67" s="17"/>
    </row>
    <row r="68" spans="2:2" x14ac:dyDescent="0.15">
      <c r="B68" s="17"/>
    </row>
    <row r="69" spans="2:2" x14ac:dyDescent="0.15">
      <c r="B69" s="17"/>
    </row>
    <row r="70" spans="2:2" x14ac:dyDescent="0.15">
      <c r="B70" s="17"/>
    </row>
    <row r="71" spans="2:2" x14ac:dyDescent="0.15">
      <c r="B71" s="17"/>
    </row>
    <row r="72" spans="2:2" x14ac:dyDescent="0.15">
      <c r="B72" s="17"/>
    </row>
    <row r="73" spans="2:2" x14ac:dyDescent="0.15">
      <c r="B73" s="17"/>
    </row>
    <row r="74" spans="2:2" x14ac:dyDescent="0.15">
      <c r="B74" s="17"/>
    </row>
    <row r="75" spans="2:2" x14ac:dyDescent="0.15">
      <c r="B75" s="17"/>
    </row>
    <row r="76" spans="2:2" x14ac:dyDescent="0.15">
      <c r="B76" s="17"/>
    </row>
    <row r="77" spans="2:2" x14ac:dyDescent="0.15">
      <c r="B77" s="17"/>
    </row>
    <row r="78" spans="2:2" x14ac:dyDescent="0.15">
      <c r="B78" s="17"/>
    </row>
    <row r="79" spans="2:2" x14ac:dyDescent="0.15">
      <c r="B79" s="17"/>
    </row>
    <row r="80" spans="2:2" x14ac:dyDescent="0.15">
      <c r="B80" s="17"/>
    </row>
    <row r="81" spans="2:2" x14ac:dyDescent="0.15">
      <c r="B81" s="17"/>
    </row>
    <row r="82" spans="2:2" x14ac:dyDescent="0.15">
      <c r="B82" s="17"/>
    </row>
    <row r="83" spans="2:2" x14ac:dyDescent="0.15">
      <c r="B83" s="17"/>
    </row>
    <row r="84" spans="2:2" x14ac:dyDescent="0.15">
      <c r="B84" s="17"/>
    </row>
    <row r="85" spans="2:2" x14ac:dyDescent="0.15">
      <c r="B85" s="17"/>
    </row>
    <row r="86" spans="2:2" x14ac:dyDescent="0.15">
      <c r="B86" s="17"/>
    </row>
    <row r="87" spans="2:2" x14ac:dyDescent="0.15">
      <c r="B87" s="17"/>
    </row>
    <row r="88" spans="2:2" x14ac:dyDescent="0.15">
      <c r="B88" s="17"/>
    </row>
    <row r="89" spans="2:2" x14ac:dyDescent="0.15">
      <c r="B89" s="17"/>
    </row>
    <row r="90" spans="2:2" x14ac:dyDescent="0.15">
      <c r="B90" s="17"/>
    </row>
    <row r="91" spans="2:2" x14ac:dyDescent="0.15">
      <c r="B91" s="17"/>
    </row>
    <row r="92" spans="2:2" x14ac:dyDescent="0.15">
      <c r="B92" s="17"/>
    </row>
    <row r="93" spans="2:2" x14ac:dyDescent="0.15">
      <c r="B93" s="17"/>
    </row>
    <row r="94" spans="2:2" x14ac:dyDescent="0.15">
      <c r="B94" s="17"/>
    </row>
    <row r="95" spans="2:2" x14ac:dyDescent="0.15">
      <c r="B95" s="17"/>
    </row>
    <row r="96" spans="2:2" x14ac:dyDescent="0.15">
      <c r="B96" s="17"/>
    </row>
    <row r="97" spans="2:2" x14ac:dyDescent="0.15">
      <c r="B97" s="17"/>
    </row>
    <row r="98" spans="2:2" x14ac:dyDescent="0.15">
      <c r="B98" s="17"/>
    </row>
    <row r="99" spans="2:2" x14ac:dyDescent="0.15">
      <c r="B99" s="17"/>
    </row>
    <row r="100" spans="2:2" x14ac:dyDescent="0.15">
      <c r="B100" s="17"/>
    </row>
    <row r="101" spans="2:2" x14ac:dyDescent="0.15">
      <c r="B101" s="17"/>
    </row>
    <row r="102" spans="2:2" x14ac:dyDescent="0.15">
      <c r="B102" s="17"/>
    </row>
    <row r="103" spans="2:2" x14ac:dyDescent="0.15">
      <c r="B103" s="17"/>
    </row>
    <row r="104" spans="2:2" x14ac:dyDescent="0.15">
      <c r="B104" s="17"/>
    </row>
    <row r="105" spans="2:2" x14ac:dyDescent="0.15">
      <c r="B105" s="17"/>
    </row>
    <row r="106" spans="2:2" x14ac:dyDescent="0.15">
      <c r="B106" s="17"/>
    </row>
    <row r="107" spans="2:2" x14ac:dyDescent="0.15">
      <c r="B107" s="17"/>
    </row>
    <row r="108" spans="2:2" x14ac:dyDescent="0.15">
      <c r="B108" s="17"/>
    </row>
    <row r="109" spans="2:2" x14ac:dyDescent="0.15">
      <c r="B109" s="17"/>
    </row>
    <row r="110" spans="2:2" x14ac:dyDescent="0.15">
      <c r="B110" s="17"/>
    </row>
    <row r="111" spans="2:2" x14ac:dyDescent="0.15">
      <c r="B111" s="17"/>
    </row>
    <row r="112" spans="2:2" x14ac:dyDescent="0.15">
      <c r="B112" s="17"/>
    </row>
    <row r="113" spans="2:2" x14ac:dyDescent="0.15">
      <c r="B113" s="17"/>
    </row>
    <row r="114" spans="2:2" x14ac:dyDescent="0.15">
      <c r="B114" s="17"/>
    </row>
    <row r="115" spans="2:2" x14ac:dyDescent="0.15">
      <c r="B115" s="17"/>
    </row>
    <row r="116" spans="2:2" x14ac:dyDescent="0.15">
      <c r="B116" s="17"/>
    </row>
    <row r="117" spans="2:2" x14ac:dyDescent="0.15">
      <c r="B117" s="17"/>
    </row>
    <row r="118" spans="2:2" x14ac:dyDescent="0.15">
      <c r="B118" s="17"/>
    </row>
    <row r="119" spans="2:2" x14ac:dyDescent="0.15">
      <c r="B119" s="17"/>
    </row>
    <row r="120" spans="2:2" x14ac:dyDescent="0.15">
      <c r="B120" s="17"/>
    </row>
    <row r="121" spans="2:2" x14ac:dyDescent="0.15">
      <c r="B121" s="17"/>
    </row>
    <row r="122" spans="2:2" x14ac:dyDescent="0.15">
      <c r="B122" s="17"/>
    </row>
    <row r="123" spans="2:2" x14ac:dyDescent="0.15">
      <c r="B123" s="17"/>
    </row>
    <row r="124" spans="2:2" x14ac:dyDescent="0.15">
      <c r="B124" s="17"/>
    </row>
    <row r="125" spans="2:2" x14ac:dyDescent="0.15">
      <c r="B125" s="17"/>
    </row>
    <row r="126" spans="2:2" x14ac:dyDescent="0.15">
      <c r="B126" s="17"/>
    </row>
    <row r="127" spans="2:2" x14ac:dyDescent="0.15">
      <c r="B127" s="17"/>
    </row>
    <row r="128" spans="2:2" x14ac:dyDescent="0.15">
      <c r="B128" s="17"/>
    </row>
    <row r="129" spans="2:2" x14ac:dyDescent="0.15">
      <c r="B129" s="17"/>
    </row>
    <row r="130" spans="2:2" x14ac:dyDescent="0.15">
      <c r="B130" s="17"/>
    </row>
    <row r="131" spans="2:2" x14ac:dyDescent="0.15">
      <c r="B131" s="17"/>
    </row>
    <row r="132" spans="2:2" x14ac:dyDescent="0.15">
      <c r="B132" s="17"/>
    </row>
    <row r="133" spans="2:2" x14ac:dyDescent="0.15">
      <c r="B133" s="17"/>
    </row>
    <row r="134" spans="2:2" x14ac:dyDescent="0.15">
      <c r="B134" s="17"/>
    </row>
    <row r="135" spans="2:2" x14ac:dyDescent="0.15">
      <c r="B135" s="17"/>
    </row>
    <row r="136" spans="2:2" x14ac:dyDescent="0.15">
      <c r="B136" s="17"/>
    </row>
    <row r="137" spans="2:2" x14ac:dyDescent="0.15">
      <c r="B137" s="17"/>
    </row>
    <row r="138" spans="2:2" x14ac:dyDescent="0.15">
      <c r="B138" s="17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rowBreaks count="5" manualBreakCount="5">
    <brk id="6" max="16383" man="1"/>
    <brk id="10" max="16383" man="1"/>
    <brk id="13" max="16383" man="1"/>
    <brk id="18" max="16383" man="1"/>
    <brk id="2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workbookViewId="0">
      <selection activeCell="I31" sqref="I31"/>
    </sheetView>
  </sheetViews>
  <sheetFormatPr defaultColWidth="9" defaultRowHeight="18.75" outlineLevelRow="3" x14ac:dyDescent="0.15"/>
  <cols>
    <col min="1" max="1" width="4" style="1" customWidth="1"/>
    <col min="2" max="2" width="11" style="1" customWidth="1"/>
    <col min="3" max="3" width="12.125" style="1" customWidth="1"/>
    <col min="4" max="4" width="14.125" style="1" customWidth="1"/>
    <col min="5" max="5" width="7.125" style="59" customWidth="1"/>
    <col min="6" max="6" width="6.375" style="1" customWidth="1"/>
    <col min="7" max="16384" width="9" style="1"/>
  </cols>
  <sheetData>
    <row r="1" spans="1:7" x14ac:dyDescent="0.15">
      <c r="A1" s="95" t="s">
        <v>22</v>
      </c>
      <c r="B1" s="96" t="s">
        <v>0</v>
      </c>
      <c r="C1" s="96" t="s">
        <v>6</v>
      </c>
      <c r="D1" s="96" t="s">
        <v>21</v>
      </c>
      <c r="E1" s="97" t="s">
        <v>7</v>
      </c>
      <c r="F1" s="96" t="s">
        <v>8</v>
      </c>
      <c r="G1" s="98" t="s">
        <v>1</v>
      </c>
    </row>
    <row r="2" spans="1:7" hidden="1" outlineLevel="3" x14ac:dyDescent="0.15">
      <c r="A2" s="100">
        <v>8</v>
      </c>
      <c r="B2" s="16">
        <v>43565</v>
      </c>
      <c r="C2" s="118" t="s">
        <v>10</v>
      </c>
      <c r="D2" s="2" t="s">
        <v>14</v>
      </c>
      <c r="E2" s="3">
        <v>1500</v>
      </c>
      <c r="F2" s="2">
        <v>11</v>
      </c>
      <c r="G2" s="101">
        <f>E2*F2</f>
        <v>16500</v>
      </c>
    </row>
    <row r="3" spans="1:7" hidden="1" outlineLevel="3" x14ac:dyDescent="0.15">
      <c r="A3" s="100">
        <v>12</v>
      </c>
      <c r="B3" s="16">
        <v>43575</v>
      </c>
      <c r="C3" s="118" t="s">
        <v>10</v>
      </c>
      <c r="D3" s="102" t="s">
        <v>14</v>
      </c>
      <c r="E3" s="109">
        <v>1800</v>
      </c>
      <c r="F3" s="2">
        <v>10</v>
      </c>
      <c r="G3" s="101">
        <f>E3*F3</f>
        <v>18000</v>
      </c>
    </row>
    <row r="4" spans="1:7" outlineLevel="2" collapsed="1" x14ac:dyDescent="0.15">
      <c r="A4" s="100"/>
      <c r="B4" s="16"/>
      <c r="C4" s="118"/>
      <c r="D4" s="120" t="s">
        <v>26</v>
      </c>
      <c r="E4" s="109"/>
      <c r="F4" s="2">
        <f>SUBTOTAL(9,F2:F3)</f>
        <v>21</v>
      </c>
      <c r="G4" s="101">
        <f>SUBTOTAL(9,G2:G3)</f>
        <v>34500</v>
      </c>
    </row>
    <row r="5" spans="1:7" hidden="1" outlineLevel="3" x14ac:dyDescent="0.15">
      <c r="A5" s="100">
        <v>9</v>
      </c>
      <c r="B5" s="16">
        <v>43567</v>
      </c>
      <c r="C5" s="118" t="s">
        <v>10</v>
      </c>
      <c r="D5" s="2" t="s">
        <v>13</v>
      </c>
      <c r="E5" s="104">
        <v>1000</v>
      </c>
      <c r="F5" s="2">
        <v>10</v>
      </c>
      <c r="G5" s="101">
        <f>E5*F5</f>
        <v>10000</v>
      </c>
    </row>
    <row r="6" spans="1:7" hidden="1" outlineLevel="3" x14ac:dyDescent="0.15">
      <c r="A6" s="100">
        <v>11</v>
      </c>
      <c r="B6" s="16">
        <v>43575</v>
      </c>
      <c r="C6" s="118" t="s">
        <v>10</v>
      </c>
      <c r="D6" s="2" t="s">
        <v>13</v>
      </c>
      <c r="E6" s="3">
        <v>1500</v>
      </c>
      <c r="F6" s="2">
        <v>20</v>
      </c>
      <c r="G6" s="101">
        <f>E6*F6</f>
        <v>30000</v>
      </c>
    </row>
    <row r="7" spans="1:7" outlineLevel="2" collapsed="1" x14ac:dyDescent="0.15">
      <c r="A7" s="100"/>
      <c r="B7" s="16"/>
      <c r="C7" s="118"/>
      <c r="D7" s="18" t="s">
        <v>27</v>
      </c>
      <c r="E7" s="3"/>
      <c r="F7" s="2">
        <f>SUBTOTAL(9,F5:F6)</f>
        <v>30</v>
      </c>
      <c r="G7" s="101">
        <f>SUBTOTAL(9,G5:G6)</f>
        <v>40000</v>
      </c>
    </row>
    <row r="8" spans="1:7" outlineLevel="1" x14ac:dyDescent="0.15">
      <c r="A8" s="100"/>
      <c r="B8" s="16"/>
      <c r="C8" s="119" t="s">
        <v>16</v>
      </c>
      <c r="D8" s="2"/>
      <c r="E8" s="3"/>
      <c r="F8" s="2"/>
      <c r="G8" s="101">
        <f>SUBTOTAL(9,G2:G6)</f>
        <v>74500</v>
      </c>
    </row>
    <row r="9" spans="1:7" hidden="1" outlineLevel="3" x14ac:dyDescent="0.15">
      <c r="A9" s="100">
        <v>13</v>
      </c>
      <c r="B9" s="16">
        <v>43575</v>
      </c>
      <c r="C9" s="2" t="s">
        <v>47</v>
      </c>
      <c r="D9" s="2" t="s">
        <v>14</v>
      </c>
      <c r="E9" s="104">
        <v>1500</v>
      </c>
      <c r="F9" s="2">
        <v>4</v>
      </c>
      <c r="G9" s="101">
        <f>E9*F9</f>
        <v>6000</v>
      </c>
    </row>
    <row r="10" spans="1:7" outlineLevel="2" collapsed="1" x14ac:dyDescent="0.15">
      <c r="A10" s="100"/>
      <c r="B10" s="16"/>
      <c r="C10" s="2"/>
      <c r="D10" s="18" t="s">
        <v>26</v>
      </c>
      <c r="E10" s="104"/>
      <c r="F10" s="2">
        <f>SUBTOTAL(9,F9:F9)</f>
        <v>4</v>
      </c>
      <c r="G10" s="101">
        <f>SUBTOTAL(9,G9:G9)</f>
        <v>6000</v>
      </c>
    </row>
    <row r="11" spans="1:7" hidden="1" outlineLevel="3" x14ac:dyDescent="0.15">
      <c r="A11" s="100">
        <v>2</v>
      </c>
      <c r="B11" s="9">
        <v>43556</v>
      </c>
      <c r="C11" s="2" t="s">
        <v>47</v>
      </c>
      <c r="D11" s="2" t="s">
        <v>13</v>
      </c>
      <c r="E11" s="104">
        <v>1000</v>
      </c>
      <c r="F11" s="2">
        <v>26</v>
      </c>
      <c r="G11" s="101">
        <f>E11*F11</f>
        <v>26000</v>
      </c>
    </row>
    <row r="12" spans="1:7" hidden="1" outlineLevel="3" x14ac:dyDescent="0.15">
      <c r="A12" s="100">
        <v>16</v>
      </c>
      <c r="B12" s="16">
        <v>43585</v>
      </c>
      <c r="C12" s="2" t="s">
        <v>47</v>
      </c>
      <c r="D12" s="2" t="s">
        <v>13</v>
      </c>
      <c r="E12" s="104">
        <v>1800</v>
      </c>
      <c r="F12" s="2">
        <v>10</v>
      </c>
      <c r="G12" s="101">
        <f>E12*F12</f>
        <v>18000</v>
      </c>
    </row>
    <row r="13" spans="1:7" outlineLevel="2" collapsed="1" x14ac:dyDescent="0.15">
      <c r="A13" s="100"/>
      <c r="B13" s="16"/>
      <c r="C13" s="2"/>
      <c r="D13" s="18" t="s">
        <v>27</v>
      </c>
      <c r="E13" s="104"/>
      <c r="F13" s="2">
        <f>SUBTOTAL(9,F11:F12)</f>
        <v>36</v>
      </c>
      <c r="G13" s="101">
        <f>SUBTOTAL(9,G11:G12)</f>
        <v>44000</v>
      </c>
    </row>
    <row r="14" spans="1:7" outlineLevel="1" x14ac:dyDescent="0.15">
      <c r="A14" s="100"/>
      <c r="B14" s="16"/>
      <c r="C14" s="18" t="s">
        <v>49</v>
      </c>
      <c r="D14" s="2"/>
      <c r="E14" s="104"/>
      <c r="F14" s="2"/>
      <c r="G14" s="101">
        <f>SUBTOTAL(9,G9:G12)</f>
        <v>50000</v>
      </c>
    </row>
    <row r="15" spans="1:7" hidden="1" outlineLevel="3" x14ac:dyDescent="0.15">
      <c r="A15" s="100">
        <v>4</v>
      </c>
      <c r="B15" s="9">
        <v>43558</v>
      </c>
      <c r="C15" s="2" t="s">
        <v>55</v>
      </c>
      <c r="D15" s="2" t="s">
        <v>46</v>
      </c>
      <c r="E15" s="3">
        <v>1000</v>
      </c>
      <c r="F15" s="2">
        <v>10</v>
      </c>
      <c r="G15" s="101">
        <f>E15*F15</f>
        <v>10000</v>
      </c>
    </row>
    <row r="16" spans="1:7" hidden="1" outlineLevel="3" x14ac:dyDescent="0.15">
      <c r="A16" s="100">
        <v>7</v>
      </c>
      <c r="B16" s="16">
        <v>43561</v>
      </c>
      <c r="C16" s="2" t="s">
        <v>55</v>
      </c>
      <c r="D16" s="2" t="s">
        <v>13</v>
      </c>
      <c r="E16" s="3">
        <v>2500</v>
      </c>
      <c r="F16" s="2">
        <v>22</v>
      </c>
      <c r="G16" s="101">
        <f>E16*F16</f>
        <v>55000</v>
      </c>
    </row>
    <row r="17" spans="1:7" outlineLevel="2" collapsed="1" x14ac:dyDescent="0.15">
      <c r="A17" s="100"/>
      <c r="B17" s="16"/>
      <c r="C17" s="2"/>
      <c r="D17" s="18" t="s">
        <v>27</v>
      </c>
      <c r="E17" s="3"/>
      <c r="F17" s="2">
        <f>SUBTOTAL(9,F15:F16)</f>
        <v>32</v>
      </c>
      <c r="G17" s="101">
        <f>SUBTOTAL(9,G15:G16)</f>
        <v>65000</v>
      </c>
    </row>
    <row r="18" spans="1:7" outlineLevel="1" x14ac:dyDescent="0.15">
      <c r="A18" s="100"/>
      <c r="B18" s="16"/>
      <c r="C18" s="18" t="s">
        <v>17</v>
      </c>
      <c r="D18" s="2"/>
      <c r="E18" s="3"/>
      <c r="F18" s="2"/>
      <c r="G18" s="101">
        <f>SUBTOTAL(9,G15:G16)</f>
        <v>65000</v>
      </c>
    </row>
    <row r="19" spans="1:7" hidden="1" outlineLevel="3" x14ac:dyDescent="0.15">
      <c r="A19" s="100">
        <v>5</v>
      </c>
      <c r="B19" s="16">
        <v>43560</v>
      </c>
      <c r="C19" s="2" t="s">
        <v>12</v>
      </c>
      <c r="D19" s="2" t="s">
        <v>14</v>
      </c>
      <c r="E19" s="3">
        <v>1250</v>
      </c>
      <c r="F19" s="2">
        <v>8</v>
      </c>
      <c r="G19" s="101">
        <f>E19*F19</f>
        <v>10000</v>
      </c>
    </row>
    <row r="20" spans="1:7" hidden="1" outlineLevel="3" x14ac:dyDescent="0.15">
      <c r="A20" s="100">
        <v>10</v>
      </c>
      <c r="B20" s="16">
        <v>43571</v>
      </c>
      <c r="C20" s="2" t="s">
        <v>12</v>
      </c>
      <c r="D20" s="2" t="s">
        <v>14</v>
      </c>
      <c r="E20" s="3">
        <v>1500</v>
      </c>
      <c r="F20" s="2">
        <v>8</v>
      </c>
      <c r="G20" s="101">
        <f>E20*F20</f>
        <v>12000</v>
      </c>
    </row>
    <row r="21" spans="1:7" hidden="1" outlineLevel="3" x14ac:dyDescent="0.15">
      <c r="A21" s="100">
        <v>15</v>
      </c>
      <c r="B21" s="16">
        <v>43585</v>
      </c>
      <c r="C21" s="2" t="s">
        <v>12</v>
      </c>
      <c r="D21" s="2" t="s">
        <v>14</v>
      </c>
      <c r="E21" s="3">
        <v>2800</v>
      </c>
      <c r="F21" s="2">
        <v>12</v>
      </c>
      <c r="G21" s="101">
        <f>E21*F21</f>
        <v>33600</v>
      </c>
    </row>
    <row r="22" spans="1:7" outlineLevel="2" collapsed="1" x14ac:dyDescent="0.15">
      <c r="A22" s="100"/>
      <c r="B22" s="16"/>
      <c r="C22" s="2"/>
      <c r="D22" s="18" t="s">
        <v>26</v>
      </c>
      <c r="E22" s="3"/>
      <c r="F22" s="2">
        <f>SUBTOTAL(9,F19:F21)</f>
        <v>28</v>
      </c>
      <c r="G22" s="101">
        <f>SUBTOTAL(9,G19:G21)</f>
        <v>55600</v>
      </c>
    </row>
    <row r="23" spans="1:7" hidden="1" outlineLevel="3" x14ac:dyDescent="0.15">
      <c r="A23" s="100">
        <v>1</v>
      </c>
      <c r="B23" s="9">
        <v>43556</v>
      </c>
      <c r="C23" s="2" t="s">
        <v>12</v>
      </c>
      <c r="D23" s="2" t="s">
        <v>13</v>
      </c>
      <c r="E23" s="3">
        <v>1800</v>
      </c>
      <c r="F23" s="2">
        <v>17</v>
      </c>
      <c r="G23" s="101">
        <f>E23*F23</f>
        <v>30600</v>
      </c>
    </row>
    <row r="24" spans="1:7" outlineLevel="2" collapsed="1" x14ac:dyDescent="0.15">
      <c r="A24" s="100"/>
      <c r="B24" s="9"/>
      <c r="C24" s="2"/>
      <c r="D24" s="18" t="s">
        <v>27</v>
      </c>
      <c r="E24" s="3"/>
      <c r="F24" s="2">
        <f>SUBTOTAL(9,F23:F23)</f>
        <v>17</v>
      </c>
      <c r="G24" s="101">
        <f>SUBTOTAL(9,G23:G23)</f>
        <v>30600</v>
      </c>
    </row>
    <row r="25" spans="1:7" outlineLevel="1" x14ac:dyDescent="0.15">
      <c r="A25" s="100"/>
      <c r="B25" s="9"/>
      <c r="C25" s="18" t="s">
        <v>18</v>
      </c>
      <c r="D25" s="2"/>
      <c r="E25" s="3"/>
      <c r="F25" s="2"/>
      <c r="G25" s="101">
        <f>SUBTOTAL(9,G19:G23)</f>
        <v>86200</v>
      </c>
    </row>
    <row r="26" spans="1:7" outlineLevel="3" x14ac:dyDescent="0.15">
      <c r="A26" s="100">
        <v>3</v>
      </c>
      <c r="B26" s="9">
        <v>43557</v>
      </c>
      <c r="C26" s="2" t="s">
        <v>48</v>
      </c>
      <c r="D26" s="2" t="s">
        <v>14</v>
      </c>
      <c r="E26" s="104">
        <v>2800</v>
      </c>
      <c r="F26" s="2">
        <v>22</v>
      </c>
      <c r="G26" s="101">
        <f>E26*F26</f>
        <v>61600</v>
      </c>
    </row>
    <row r="27" spans="1:7" outlineLevel="3" x14ac:dyDescent="0.15">
      <c r="A27" s="100">
        <v>6</v>
      </c>
      <c r="B27" s="16">
        <v>43560</v>
      </c>
      <c r="C27" s="2" t="s">
        <v>48</v>
      </c>
      <c r="D27" s="2" t="s">
        <v>14</v>
      </c>
      <c r="E27" s="104">
        <v>1500</v>
      </c>
      <c r="F27" s="2">
        <v>23</v>
      </c>
      <c r="G27" s="101">
        <f>E27*F27</f>
        <v>34500</v>
      </c>
    </row>
    <row r="28" spans="1:7" outlineLevel="3" x14ac:dyDescent="0.15">
      <c r="A28" s="111">
        <v>14</v>
      </c>
      <c r="B28" s="112">
        <v>43580</v>
      </c>
      <c r="C28" s="102" t="s">
        <v>48</v>
      </c>
      <c r="D28" s="102" t="s">
        <v>14</v>
      </c>
      <c r="E28" s="103">
        <v>1000</v>
      </c>
      <c r="F28" s="102">
        <v>10</v>
      </c>
      <c r="G28" s="113">
        <f>E28*F28</f>
        <v>10000</v>
      </c>
    </row>
    <row r="29" spans="1:7" outlineLevel="2" x14ac:dyDescent="0.15">
      <c r="A29" s="2"/>
      <c r="B29" s="16"/>
      <c r="C29" s="2"/>
      <c r="D29" s="18" t="s">
        <v>26</v>
      </c>
      <c r="E29" s="104"/>
      <c r="F29" s="2">
        <f>SUBTOTAL(9,F26:F28)</f>
        <v>55</v>
      </c>
      <c r="G29" s="3">
        <f>SUBTOTAL(9,G26:G28)</f>
        <v>106100</v>
      </c>
    </row>
    <row r="30" spans="1:7" outlineLevel="1" x14ac:dyDescent="0.15">
      <c r="A30" s="2"/>
      <c r="B30" s="16"/>
      <c r="C30" s="18" t="s">
        <v>50</v>
      </c>
      <c r="D30" s="2"/>
      <c r="E30" s="104"/>
      <c r="F30" s="2"/>
      <c r="G30" s="3">
        <f>SUBTOTAL(9,G26:G28)</f>
        <v>106100</v>
      </c>
    </row>
    <row r="31" spans="1:7" x14ac:dyDescent="0.15">
      <c r="A31" s="2"/>
      <c r="B31" s="16"/>
      <c r="C31" s="18"/>
      <c r="D31" s="18" t="s">
        <v>15</v>
      </c>
      <c r="E31" s="104"/>
      <c r="F31" s="2">
        <f>SUBTOTAL(9,F2:F28)</f>
        <v>223</v>
      </c>
      <c r="G31" s="3"/>
    </row>
    <row r="32" spans="1:7" x14ac:dyDescent="0.15">
      <c r="A32" s="2"/>
      <c r="B32" s="16"/>
      <c r="C32" s="18" t="s">
        <v>15</v>
      </c>
      <c r="D32" s="2"/>
      <c r="E32" s="104"/>
      <c r="F32" s="2"/>
      <c r="G32" s="3">
        <f>SUBTOTAL(9,G2:G28)</f>
        <v>381800</v>
      </c>
    </row>
    <row r="33" spans="2:2" x14ac:dyDescent="0.15">
      <c r="B33" s="17"/>
    </row>
    <row r="34" spans="2:2" x14ac:dyDescent="0.15">
      <c r="B34" s="17"/>
    </row>
    <row r="35" spans="2:2" x14ac:dyDescent="0.15">
      <c r="B35" s="17"/>
    </row>
    <row r="36" spans="2:2" x14ac:dyDescent="0.15">
      <c r="B36" s="17"/>
    </row>
    <row r="37" spans="2:2" x14ac:dyDescent="0.15">
      <c r="B37" s="17"/>
    </row>
    <row r="38" spans="2:2" x14ac:dyDescent="0.15">
      <c r="B38" s="17"/>
    </row>
    <row r="39" spans="2:2" x14ac:dyDescent="0.15">
      <c r="B39" s="17"/>
    </row>
    <row r="40" spans="2:2" x14ac:dyDescent="0.15">
      <c r="B40" s="17"/>
    </row>
    <row r="41" spans="2:2" x14ac:dyDescent="0.15">
      <c r="B41" s="17"/>
    </row>
    <row r="42" spans="2:2" x14ac:dyDescent="0.15">
      <c r="B42" s="17"/>
    </row>
    <row r="43" spans="2:2" x14ac:dyDescent="0.15">
      <c r="B43" s="17"/>
    </row>
    <row r="44" spans="2:2" x14ac:dyDescent="0.15">
      <c r="B44" s="17"/>
    </row>
    <row r="45" spans="2:2" x14ac:dyDescent="0.15">
      <c r="B45" s="17"/>
    </row>
    <row r="46" spans="2:2" x14ac:dyDescent="0.15">
      <c r="B46" s="17"/>
    </row>
    <row r="47" spans="2:2" x14ac:dyDescent="0.15">
      <c r="B47" s="17"/>
    </row>
    <row r="48" spans="2:2" x14ac:dyDescent="0.15">
      <c r="B48" s="17"/>
    </row>
    <row r="49" spans="2:2" x14ac:dyDescent="0.15">
      <c r="B49" s="17"/>
    </row>
    <row r="50" spans="2:2" x14ac:dyDescent="0.15">
      <c r="B50" s="17"/>
    </row>
    <row r="51" spans="2:2" x14ac:dyDescent="0.15">
      <c r="B51" s="17"/>
    </row>
    <row r="52" spans="2:2" x14ac:dyDescent="0.15">
      <c r="B52" s="17"/>
    </row>
    <row r="53" spans="2:2" x14ac:dyDescent="0.15">
      <c r="B53" s="17"/>
    </row>
    <row r="54" spans="2:2" x14ac:dyDescent="0.15">
      <c r="B54" s="17"/>
    </row>
    <row r="55" spans="2:2" x14ac:dyDescent="0.15">
      <c r="B55" s="17"/>
    </row>
    <row r="56" spans="2:2" x14ac:dyDescent="0.15">
      <c r="B56" s="17"/>
    </row>
    <row r="57" spans="2:2" x14ac:dyDescent="0.15">
      <c r="B57" s="17"/>
    </row>
    <row r="58" spans="2:2" x14ac:dyDescent="0.15">
      <c r="B58" s="17"/>
    </row>
    <row r="59" spans="2:2" x14ac:dyDescent="0.15">
      <c r="B59" s="17"/>
    </row>
    <row r="60" spans="2:2" x14ac:dyDescent="0.15">
      <c r="B60" s="17"/>
    </row>
    <row r="61" spans="2:2" x14ac:dyDescent="0.15">
      <c r="B61" s="17"/>
    </row>
    <row r="62" spans="2:2" x14ac:dyDescent="0.15">
      <c r="B62" s="17"/>
    </row>
    <row r="63" spans="2:2" x14ac:dyDescent="0.15">
      <c r="B63" s="17"/>
    </row>
    <row r="64" spans="2:2" x14ac:dyDescent="0.15">
      <c r="B64" s="17"/>
    </row>
    <row r="65" spans="2:2" x14ac:dyDescent="0.15">
      <c r="B65" s="17"/>
    </row>
    <row r="66" spans="2:2" x14ac:dyDescent="0.15">
      <c r="B66" s="17"/>
    </row>
    <row r="67" spans="2:2" x14ac:dyDescent="0.15">
      <c r="B67" s="17"/>
    </row>
    <row r="68" spans="2:2" x14ac:dyDescent="0.15">
      <c r="B68" s="17"/>
    </row>
    <row r="69" spans="2:2" x14ac:dyDescent="0.15">
      <c r="B69" s="17"/>
    </row>
    <row r="70" spans="2:2" x14ac:dyDescent="0.15">
      <c r="B70" s="17"/>
    </row>
    <row r="71" spans="2:2" x14ac:dyDescent="0.15">
      <c r="B71" s="17"/>
    </row>
    <row r="72" spans="2:2" x14ac:dyDescent="0.15">
      <c r="B72" s="17"/>
    </row>
    <row r="73" spans="2:2" x14ac:dyDescent="0.15">
      <c r="B73" s="17"/>
    </row>
    <row r="74" spans="2:2" x14ac:dyDescent="0.15">
      <c r="B74" s="17"/>
    </row>
    <row r="75" spans="2:2" x14ac:dyDescent="0.15">
      <c r="B75" s="17"/>
    </row>
    <row r="76" spans="2:2" x14ac:dyDescent="0.15">
      <c r="B76" s="17"/>
    </row>
    <row r="77" spans="2:2" x14ac:dyDescent="0.15">
      <c r="B77" s="17"/>
    </row>
    <row r="78" spans="2:2" x14ac:dyDescent="0.15">
      <c r="B78" s="17"/>
    </row>
    <row r="79" spans="2:2" x14ac:dyDescent="0.15">
      <c r="B79" s="17"/>
    </row>
    <row r="80" spans="2:2" x14ac:dyDescent="0.15">
      <c r="B80" s="17"/>
    </row>
    <row r="81" spans="2:2" x14ac:dyDescent="0.15">
      <c r="B81" s="17"/>
    </row>
    <row r="82" spans="2:2" x14ac:dyDescent="0.15">
      <c r="B82" s="17"/>
    </row>
    <row r="83" spans="2:2" x14ac:dyDescent="0.15">
      <c r="B83" s="17"/>
    </row>
    <row r="84" spans="2:2" x14ac:dyDescent="0.15">
      <c r="B84" s="17"/>
    </row>
    <row r="85" spans="2:2" x14ac:dyDescent="0.15">
      <c r="B85" s="17"/>
    </row>
    <row r="86" spans="2:2" x14ac:dyDescent="0.15">
      <c r="B86" s="17"/>
    </row>
    <row r="87" spans="2:2" x14ac:dyDescent="0.15">
      <c r="B87" s="17"/>
    </row>
    <row r="88" spans="2:2" x14ac:dyDescent="0.15">
      <c r="B88" s="17"/>
    </row>
    <row r="89" spans="2:2" x14ac:dyDescent="0.15">
      <c r="B89" s="17"/>
    </row>
    <row r="90" spans="2:2" x14ac:dyDescent="0.15">
      <c r="B90" s="17"/>
    </row>
    <row r="91" spans="2:2" x14ac:dyDescent="0.15">
      <c r="B91" s="17"/>
    </row>
    <row r="92" spans="2:2" x14ac:dyDescent="0.15">
      <c r="B92" s="17"/>
    </row>
    <row r="93" spans="2:2" x14ac:dyDescent="0.15">
      <c r="B93" s="17"/>
    </row>
    <row r="94" spans="2:2" x14ac:dyDescent="0.15">
      <c r="B94" s="17"/>
    </row>
    <row r="95" spans="2:2" x14ac:dyDescent="0.15">
      <c r="B95" s="17"/>
    </row>
    <row r="96" spans="2:2" x14ac:dyDescent="0.15">
      <c r="B96" s="17"/>
    </row>
    <row r="97" spans="2:2" x14ac:dyDescent="0.15">
      <c r="B97" s="17"/>
    </row>
    <row r="98" spans="2:2" x14ac:dyDescent="0.15">
      <c r="B98" s="17"/>
    </row>
    <row r="99" spans="2:2" x14ac:dyDescent="0.15">
      <c r="B99" s="17"/>
    </row>
    <row r="100" spans="2:2" x14ac:dyDescent="0.15">
      <c r="B100" s="17"/>
    </row>
    <row r="101" spans="2:2" x14ac:dyDescent="0.15">
      <c r="B101" s="17"/>
    </row>
    <row r="102" spans="2:2" x14ac:dyDescent="0.15">
      <c r="B102" s="17"/>
    </row>
    <row r="103" spans="2:2" x14ac:dyDescent="0.15">
      <c r="B103" s="17"/>
    </row>
    <row r="104" spans="2:2" x14ac:dyDescent="0.15">
      <c r="B104" s="17"/>
    </row>
    <row r="105" spans="2:2" x14ac:dyDescent="0.15">
      <c r="B105" s="17"/>
    </row>
    <row r="106" spans="2:2" x14ac:dyDescent="0.15">
      <c r="B106" s="17"/>
    </row>
    <row r="107" spans="2:2" x14ac:dyDescent="0.15">
      <c r="B107" s="17"/>
    </row>
    <row r="108" spans="2:2" x14ac:dyDescent="0.15">
      <c r="B108" s="17"/>
    </row>
    <row r="109" spans="2:2" x14ac:dyDescent="0.15">
      <c r="B109" s="17"/>
    </row>
    <row r="110" spans="2:2" x14ac:dyDescent="0.15">
      <c r="B110" s="17"/>
    </row>
    <row r="111" spans="2:2" x14ac:dyDescent="0.15">
      <c r="B111" s="17"/>
    </row>
    <row r="112" spans="2:2" x14ac:dyDescent="0.15">
      <c r="B112" s="17"/>
    </row>
    <row r="113" spans="2:2" x14ac:dyDescent="0.15">
      <c r="B113" s="17"/>
    </row>
    <row r="114" spans="2:2" x14ac:dyDescent="0.15">
      <c r="B114" s="17"/>
    </row>
    <row r="115" spans="2:2" x14ac:dyDescent="0.15">
      <c r="B115" s="17"/>
    </row>
    <row r="116" spans="2:2" x14ac:dyDescent="0.15">
      <c r="B116" s="17"/>
    </row>
    <row r="117" spans="2:2" x14ac:dyDescent="0.15">
      <c r="B117" s="17"/>
    </row>
    <row r="118" spans="2:2" x14ac:dyDescent="0.15">
      <c r="B118" s="17"/>
    </row>
    <row r="119" spans="2:2" x14ac:dyDescent="0.15">
      <c r="B119" s="17"/>
    </row>
    <row r="120" spans="2:2" x14ac:dyDescent="0.15">
      <c r="B120" s="17"/>
    </row>
    <row r="121" spans="2:2" x14ac:dyDescent="0.15">
      <c r="B121" s="17"/>
    </row>
    <row r="122" spans="2:2" x14ac:dyDescent="0.15">
      <c r="B122" s="17"/>
    </row>
    <row r="123" spans="2:2" x14ac:dyDescent="0.15">
      <c r="B123" s="17"/>
    </row>
    <row r="124" spans="2:2" x14ac:dyDescent="0.15">
      <c r="B124" s="17"/>
    </row>
    <row r="125" spans="2:2" x14ac:dyDescent="0.15">
      <c r="B125" s="17"/>
    </row>
    <row r="126" spans="2:2" x14ac:dyDescent="0.15">
      <c r="B126" s="17"/>
    </row>
    <row r="127" spans="2:2" x14ac:dyDescent="0.15">
      <c r="B127" s="17"/>
    </row>
    <row r="128" spans="2:2" x14ac:dyDescent="0.15">
      <c r="B128" s="17"/>
    </row>
    <row r="129" spans="2:2" x14ac:dyDescent="0.15">
      <c r="B129" s="17"/>
    </row>
    <row r="130" spans="2:2" x14ac:dyDescent="0.15">
      <c r="B130" s="17"/>
    </row>
    <row r="131" spans="2:2" x14ac:dyDescent="0.15">
      <c r="B131" s="17"/>
    </row>
    <row r="132" spans="2:2" x14ac:dyDescent="0.15">
      <c r="B132" s="17"/>
    </row>
    <row r="133" spans="2:2" x14ac:dyDescent="0.15">
      <c r="B133" s="17"/>
    </row>
    <row r="134" spans="2:2" x14ac:dyDescent="0.15">
      <c r="B134" s="17"/>
    </row>
    <row r="135" spans="2:2" x14ac:dyDescent="0.15">
      <c r="B135" s="17"/>
    </row>
    <row r="136" spans="2:2" x14ac:dyDescent="0.15">
      <c r="B136" s="17"/>
    </row>
    <row r="137" spans="2:2" x14ac:dyDescent="0.15">
      <c r="B137" s="17"/>
    </row>
    <row r="138" spans="2:2" x14ac:dyDescent="0.15">
      <c r="B138" s="17"/>
    </row>
    <row r="139" spans="2:2" x14ac:dyDescent="0.15">
      <c r="B139" s="17"/>
    </row>
    <row r="140" spans="2:2" x14ac:dyDescent="0.15">
      <c r="B140" s="17"/>
    </row>
    <row r="141" spans="2:2" x14ac:dyDescent="0.15">
      <c r="B141" s="17"/>
    </row>
    <row r="142" spans="2:2" x14ac:dyDescent="0.15">
      <c r="B142" s="17"/>
    </row>
    <row r="143" spans="2:2" x14ac:dyDescent="0.15">
      <c r="B143" s="17"/>
    </row>
    <row r="144" spans="2:2" x14ac:dyDescent="0.15">
      <c r="B144" s="17"/>
    </row>
    <row r="145" spans="2:2" x14ac:dyDescent="0.15">
      <c r="B145" s="17"/>
    </row>
    <row r="146" spans="2:2" x14ac:dyDescent="0.15">
      <c r="B146" s="17"/>
    </row>
    <row r="147" spans="2:2" x14ac:dyDescent="0.15">
      <c r="B147" s="17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workbookViewId="0">
      <selection activeCell="I31" sqref="I31"/>
    </sheetView>
  </sheetViews>
  <sheetFormatPr defaultColWidth="9" defaultRowHeight="18.75" outlineLevelRow="3" x14ac:dyDescent="0.15"/>
  <cols>
    <col min="1" max="1" width="4" style="1" customWidth="1"/>
    <col min="2" max="2" width="11" style="1" customWidth="1"/>
    <col min="3" max="3" width="12.125" style="1" customWidth="1"/>
    <col min="4" max="4" width="14.125" style="1" customWidth="1"/>
    <col min="5" max="5" width="7.125" style="59" hidden="1" customWidth="1"/>
    <col min="6" max="6" width="6.375" style="1" customWidth="1"/>
    <col min="7" max="16384" width="9" style="1"/>
  </cols>
  <sheetData>
    <row r="1" spans="1:7" x14ac:dyDescent="0.15">
      <c r="A1" s="95" t="s">
        <v>22</v>
      </c>
      <c r="B1" s="96" t="s">
        <v>0</v>
      </c>
      <c r="C1" s="96" t="s">
        <v>6</v>
      </c>
      <c r="D1" s="96" t="s">
        <v>21</v>
      </c>
      <c r="E1" s="97" t="s">
        <v>7</v>
      </c>
      <c r="F1" s="96" t="s">
        <v>8</v>
      </c>
      <c r="G1" s="98" t="s">
        <v>1</v>
      </c>
    </row>
    <row r="2" spans="1:7" hidden="1" outlineLevel="3" x14ac:dyDescent="0.15">
      <c r="A2" s="100">
        <v>8</v>
      </c>
      <c r="B2" s="16">
        <v>43565</v>
      </c>
      <c r="C2" s="118" t="s">
        <v>10</v>
      </c>
      <c r="D2" s="2" t="s">
        <v>14</v>
      </c>
      <c r="E2" s="3">
        <v>1500</v>
      </c>
      <c r="F2" s="2">
        <v>11</v>
      </c>
      <c r="G2" s="101">
        <f>E2*F2</f>
        <v>16500</v>
      </c>
    </row>
    <row r="3" spans="1:7" hidden="1" outlineLevel="3" x14ac:dyDescent="0.15">
      <c r="A3" s="100">
        <v>12</v>
      </c>
      <c r="B3" s="16">
        <v>43575</v>
      </c>
      <c r="C3" s="118" t="s">
        <v>10</v>
      </c>
      <c r="D3" s="102" t="s">
        <v>14</v>
      </c>
      <c r="E3" s="109">
        <v>1800</v>
      </c>
      <c r="F3" s="2">
        <v>10</v>
      </c>
      <c r="G3" s="101">
        <f>E3*F3</f>
        <v>18000</v>
      </c>
    </row>
    <row r="4" spans="1:7" outlineLevel="2" collapsed="1" x14ac:dyDescent="0.15">
      <c r="A4" s="100"/>
      <c r="B4" s="16"/>
      <c r="C4" s="118"/>
      <c r="D4" s="120" t="s">
        <v>26</v>
      </c>
      <c r="E4" s="109"/>
      <c r="F4" s="2">
        <f>SUBTOTAL(9,F2:F3)</f>
        <v>21</v>
      </c>
      <c r="G4" s="101">
        <f>SUBTOTAL(9,G2:G3)</f>
        <v>34500</v>
      </c>
    </row>
    <row r="5" spans="1:7" hidden="1" outlineLevel="3" x14ac:dyDescent="0.15">
      <c r="A5" s="100">
        <v>9</v>
      </c>
      <c r="B5" s="16">
        <v>43567</v>
      </c>
      <c r="C5" s="118" t="s">
        <v>10</v>
      </c>
      <c r="D5" s="2" t="s">
        <v>13</v>
      </c>
      <c r="E5" s="104">
        <v>1000</v>
      </c>
      <c r="F5" s="2">
        <v>10</v>
      </c>
      <c r="G5" s="101">
        <f>E5*F5</f>
        <v>10000</v>
      </c>
    </row>
    <row r="6" spans="1:7" hidden="1" outlineLevel="3" x14ac:dyDescent="0.15">
      <c r="A6" s="100">
        <v>11</v>
      </c>
      <c r="B6" s="16">
        <v>43575</v>
      </c>
      <c r="C6" s="118" t="s">
        <v>10</v>
      </c>
      <c r="D6" s="2" t="s">
        <v>13</v>
      </c>
      <c r="E6" s="3">
        <v>1500</v>
      </c>
      <c r="F6" s="2">
        <v>20</v>
      </c>
      <c r="G6" s="101">
        <f>E6*F6</f>
        <v>30000</v>
      </c>
    </row>
    <row r="7" spans="1:7" outlineLevel="2" collapsed="1" x14ac:dyDescent="0.15">
      <c r="A7" s="100"/>
      <c r="B7" s="16"/>
      <c r="C7" s="118"/>
      <c r="D7" s="18" t="s">
        <v>27</v>
      </c>
      <c r="E7" s="3"/>
      <c r="F7" s="2">
        <f>SUBTOTAL(9,F5:F6)</f>
        <v>30</v>
      </c>
      <c r="G7" s="101">
        <f>SUBTOTAL(9,G5:G6)</f>
        <v>40000</v>
      </c>
    </row>
    <row r="8" spans="1:7" outlineLevel="1" x14ac:dyDescent="0.15">
      <c r="A8" s="100"/>
      <c r="B8" s="16"/>
      <c r="C8" s="119" t="s">
        <v>16</v>
      </c>
      <c r="D8" s="2"/>
      <c r="E8" s="3"/>
      <c r="F8" s="2"/>
      <c r="G8" s="101">
        <f>SUBTOTAL(9,G2:G6)</f>
        <v>74500</v>
      </c>
    </row>
    <row r="9" spans="1:7" hidden="1" outlineLevel="3" x14ac:dyDescent="0.15">
      <c r="A9" s="100">
        <v>13</v>
      </c>
      <c r="B9" s="16">
        <v>43575</v>
      </c>
      <c r="C9" s="2" t="s">
        <v>47</v>
      </c>
      <c r="D9" s="2" t="s">
        <v>14</v>
      </c>
      <c r="E9" s="104">
        <v>1500</v>
      </c>
      <c r="F9" s="2">
        <v>4</v>
      </c>
      <c r="G9" s="101">
        <f>E9*F9</f>
        <v>6000</v>
      </c>
    </row>
    <row r="10" spans="1:7" outlineLevel="2" collapsed="1" x14ac:dyDescent="0.15">
      <c r="A10" s="100"/>
      <c r="B10" s="16"/>
      <c r="C10" s="2"/>
      <c r="D10" s="18" t="s">
        <v>26</v>
      </c>
      <c r="E10" s="104"/>
      <c r="F10" s="2">
        <f>SUBTOTAL(9,F9:F9)</f>
        <v>4</v>
      </c>
      <c r="G10" s="101">
        <f>SUBTOTAL(9,G9:G9)</f>
        <v>6000</v>
      </c>
    </row>
    <row r="11" spans="1:7" hidden="1" outlineLevel="3" x14ac:dyDescent="0.15">
      <c r="A11" s="100">
        <v>2</v>
      </c>
      <c r="B11" s="9">
        <v>43556</v>
      </c>
      <c r="C11" s="2" t="s">
        <v>47</v>
      </c>
      <c r="D11" s="2" t="s">
        <v>13</v>
      </c>
      <c r="E11" s="104">
        <v>1000</v>
      </c>
      <c r="F11" s="2">
        <v>26</v>
      </c>
      <c r="G11" s="101">
        <f>E11*F11</f>
        <v>26000</v>
      </c>
    </row>
    <row r="12" spans="1:7" hidden="1" outlineLevel="3" x14ac:dyDescent="0.15">
      <c r="A12" s="100">
        <v>16</v>
      </c>
      <c r="B12" s="16">
        <v>43585</v>
      </c>
      <c r="C12" s="2" t="s">
        <v>47</v>
      </c>
      <c r="D12" s="2" t="s">
        <v>13</v>
      </c>
      <c r="E12" s="104">
        <v>1800</v>
      </c>
      <c r="F12" s="2">
        <v>10</v>
      </c>
      <c r="G12" s="101">
        <f>E12*F12</f>
        <v>18000</v>
      </c>
    </row>
    <row r="13" spans="1:7" outlineLevel="2" collapsed="1" x14ac:dyDescent="0.15">
      <c r="A13" s="100"/>
      <c r="B13" s="16"/>
      <c r="C13" s="2"/>
      <c r="D13" s="18" t="s">
        <v>27</v>
      </c>
      <c r="E13" s="104"/>
      <c r="F13" s="2">
        <f>SUBTOTAL(9,F11:F12)</f>
        <v>36</v>
      </c>
      <c r="G13" s="101">
        <f>SUBTOTAL(9,G11:G12)</f>
        <v>44000</v>
      </c>
    </row>
    <row r="14" spans="1:7" outlineLevel="1" x14ac:dyDescent="0.15">
      <c r="A14" s="100"/>
      <c r="B14" s="16"/>
      <c r="C14" s="18" t="s">
        <v>49</v>
      </c>
      <c r="D14" s="2"/>
      <c r="E14" s="104"/>
      <c r="F14" s="2"/>
      <c r="G14" s="101">
        <f>SUBTOTAL(9,G9:G12)</f>
        <v>50000</v>
      </c>
    </row>
    <row r="15" spans="1:7" hidden="1" outlineLevel="3" x14ac:dyDescent="0.15">
      <c r="A15" s="100">
        <v>4</v>
      </c>
      <c r="B15" s="9">
        <v>43558</v>
      </c>
      <c r="C15" s="2" t="s">
        <v>55</v>
      </c>
      <c r="D15" s="2" t="s">
        <v>46</v>
      </c>
      <c r="E15" s="3">
        <v>1000</v>
      </c>
      <c r="F15" s="2">
        <v>10</v>
      </c>
      <c r="G15" s="101">
        <f>E15*F15</f>
        <v>10000</v>
      </c>
    </row>
    <row r="16" spans="1:7" hidden="1" outlineLevel="3" x14ac:dyDescent="0.15">
      <c r="A16" s="100">
        <v>7</v>
      </c>
      <c r="B16" s="16">
        <v>43561</v>
      </c>
      <c r="C16" s="2" t="s">
        <v>55</v>
      </c>
      <c r="D16" s="2" t="s">
        <v>13</v>
      </c>
      <c r="E16" s="3">
        <v>2500</v>
      </c>
      <c r="F16" s="2">
        <v>22</v>
      </c>
      <c r="G16" s="101">
        <f>E16*F16</f>
        <v>55000</v>
      </c>
    </row>
    <row r="17" spans="1:7" outlineLevel="2" collapsed="1" x14ac:dyDescent="0.15">
      <c r="A17" s="100"/>
      <c r="B17" s="16"/>
      <c r="C17" s="2"/>
      <c r="D17" s="18" t="s">
        <v>27</v>
      </c>
      <c r="E17" s="3"/>
      <c r="F17" s="2">
        <f>SUBTOTAL(9,F15:F16)</f>
        <v>32</v>
      </c>
      <c r="G17" s="101">
        <f>SUBTOTAL(9,G15:G16)</f>
        <v>65000</v>
      </c>
    </row>
    <row r="18" spans="1:7" outlineLevel="1" x14ac:dyDescent="0.15">
      <c r="A18" s="100"/>
      <c r="B18" s="16"/>
      <c r="C18" s="18" t="s">
        <v>17</v>
      </c>
      <c r="D18" s="2"/>
      <c r="E18" s="3"/>
      <c r="F18" s="2"/>
      <c r="G18" s="101">
        <f>SUBTOTAL(9,G15:G16)</f>
        <v>65000</v>
      </c>
    </row>
    <row r="19" spans="1:7" hidden="1" outlineLevel="3" x14ac:dyDescent="0.15">
      <c r="A19" s="100">
        <v>5</v>
      </c>
      <c r="B19" s="16">
        <v>43560</v>
      </c>
      <c r="C19" s="2" t="s">
        <v>12</v>
      </c>
      <c r="D19" s="2" t="s">
        <v>14</v>
      </c>
      <c r="E19" s="3">
        <v>1250</v>
      </c>
      <c r="F19" s="2">
        <v>8</v>
      </c>
      <c r="G19" s="101">
        <f>E19*F19</f>
        <v>10000</v>
      </c>
    </row>
    <row r="20" spans="1:7" hidden="1" outlineLevel="3" x14ac:dyDescent="0.15">
      <c r="A20" s="100">
        <v>10</v>
      </c>
      <c r="B20" s="16">
        <v>43571</v>
      </c>
      <c r="C20" s="2" t="s">
        <v>12</v>
      </c>
      <c r="D20" s="2" t="s">
        <v>14</v>
      </c>
      <c r="E20" s="3">
        <v>1500</v>
      </c>
      <c r="F20" s="2">
        <v>8</v>
      </c>
      <c r="G20" s="101">
        <f>E20*F20</f>
        <v>12000</v>
      </c>
    </row>
    <row r="21" spans="1:7" hidden="1" outlineLevel="3" x14ac:dyDescent="0.15">
      <c r="A21" s="100">
        <v>15</v>
      </c>
      <c r="B21" s="16">
        <v>43585</v>
      </c>
      <c r="C21" s="2" t="s">
        <v>12</v>
      </c>
      <c r="D21" s="2" t="s">
        <v>14</v>
      </c>
      <c r="E21" s="3">
        <v>2800</v>
      </c>
      <c r="F21" s="2">
        <v>12</v>
      </c>
      <c r="G21" s="101">
        <f>E21*F21</f>
        <v>33600</v>
      </c>
    </row>
    <row r="22" spans="1:7" outlineLevel="2" collapsed="1" x14ac:dyDescent="0.15">
      <c r="A22" s="100"/>
      <c r="B22" s="16"/>
      <c r="C22" s="2"/>
      <c r="D22" s="18" t="s">
        <v>26</v>
      </c>
      <c r="E22" s="3"/>
      <c r="F22" s="2">
        <f>SUBTOTAL(9,F19:F21)</f>
        <v>28</v>
      </c>
      <c r="G22" s="101">
        <f>SUBTOTAL(9,G19:G21)</f>
        <v>55600</v>
      </c>
    </row>
    <row r="23" spans="1:7" hidden="1" outlineLevel="3" x14ac:dyDescent="0.15">
      <c r="A23" s="100">
        <v>1</v>
      </c>
      <c r="B23" s="9">
        <v>43556</v>
      </c>
      <c r="C23" s="2" t="s">
        <v>12</v>
      </c>
      <c r="D23" s="2" t="s">
        <v>13</v>
      </c>
      <c r="E23" s="3">
        <v>1800</v>
      </c>
      <c r="F23" s="2">
        <v>17</v>
      </c>
      <c r="G23" s="101">
        <f>E23*F23</f>
        <v>30600</v>
      </c>
    </row>
    <row r="24" spans="1:7" outlineLevel="2" collapsed="1" x14ac:dyDescent="0.15">
      <c r="A24" s="100"/>
      <c r="B24" s="9"/>
      <c r="C24" s="2"/>
      <c r="D24" s="18" t="s">
        <v>27</v>
      </c>
      <c r="E24" s="3"/>
      <c r="F24" s="2">
        <f>SUBTOTAL(9,F23:F23)</f>
        <v>17</v>
      </c>
      <c r="G24" s="101">
        <f>SUBTOTAL(9,G23:G23)</f>
        <v>30600</v>
      </c>
    </row>
    <row r="25" spans="1:7" outlineLevel="1" x14ac:dyDescent="0.15">
      <c r="A25" s="100"/>
      <c r="B25" s="9"/>
      <c r="C25" s="18" t="s">
        <v>18</v>
      </c>
      <c r="D25" s="2"/>
      <c r="E25" s="3"/>
      <c r="F25" s="2"/>
      <c r="G25" s="101">
        <f>SUBTOTAL(9,G19:G23)</f>
        <v>86200</v>
      </c>
    </row>
    <row r="26" spans="1:7" hidden="1" outlineLevel="3" x14ac:dyDescent="0.15">
      <c r="A26" s="100">
        <v>3</v>
      </c>
      <c r="B26" s="9">
        <v>43557</v>
      </c>
      <c r="C26" s="2" t="s">
        <v>48</v>
      </c>
      <c r="D26" s="2" t="s">
        <v>14</v>
      </c>
      <c r="E26" s="104">
        <v>2800</v>
      </c>
      <c r="F26" s="2">
        <v>22</v>
      </c>
      <c r="G26" s="101">
        <f>E26*F26</f>
        <v>61600</v>
      </c>
    </row>
    <row r="27" spans="1:7" hidden="1" outlineLevel="3" x14ac:dyDescent="0.15">
      <c r="A27" s="100">
        <v>6</v>
      </c>
      <c r="B27" s="16">
        <v>43560</v>
      </c>
      <c r="C27" s="2" t="s">
        <v>48</v>
      </c>
      <c r="D27" s="2" t="s">
        <v>14</v>
      </c>
      <c r="E27" s="104">
        <v>1500</v>
      </c>
      <c r="F27" s="2">
        <v>23</v>
      </c>
      <c r="G27" s="101">
        <f>E27*F27</f>
        <v>34500</v>
      </c>
    </row>
    <row r="28" spans="1:7" hidden="1" outlineLevel="3" x14ac:dyDescent="0.15">
      <c r="A28" s="111">
        <v>14</v>
      </c>
      <c r="B28" s="112">
        <v>43580</v>
      </c>
      <c r="C28" s="102" t="s">
        <v>48</v>
      </c>
      <c r="D28" s="102" t="s">
        <v>14</v>
      </c>
      <c r="E28" s="103">
        <v>1000</v>
      </c>
      <c r="F28" s="102">
        <v>10</v>
      </c>
      <c r="G28" s="113">
        <f>E28*F28</f>
        <v>10000</v>
      </c>
    </row>
    <row r="29" spans="1:7" outlineLevel="2" collapsed="1" x14ac:dyDescent="0.15">
      <c r="A29" s="2"/>
      <c r="B29" s="16"/>
      <c r="C29" s="2"/>
      <c r="D29" s="18" t="s">
        <v>26</v>
      </c>
      <c r="E29" s="104"/>
      <c r="F29" s="2">
        <f>SUBTOTAL(9,F26:F28)</f>
        <v>55</v>
      </c>
      <c r="G29" s="3">
        <f>SUBTOTAL(9,G26:G28)</f>
        <v>106100</v>
      </c>
    </row>
    <row r="30" spans="1:7" outlineLevel="1" x14ac:dyDescent="0.15">
      <c r="A30" s="2"/>
      <c r="B30" s="16"/>
      <c r="C30" s="18" t="s">
        <v>50</v>
      </c>
      <c r="D30" s="2"/>
      <c r="E30" s="104"/>
      <c r="F30" s="2"/>
      <c r="G30" s="3">
        <f>SUBTOTAL(9,G26:G28)</f>
        <v>106100</v>
      </c>
    </row>
    <row r="31" spans="1:7" x14ac:dyDescent="0.15">
      <c r="A31" s="2"/>
      <c r="B31" s="16"/>
      <c r="C31" s="18"/>
      <c r="D31" s="18" t="s">
        <v>15</v>
      </c>
      <c r="E31" s="104"/>
      <c r="F31" s="2">
        <f>SUBTOTAL(9,F2:F28)</f>
        <v>223</v>
      </c>
      <c r="G31" s="3"/>
    </row>
    <row r="32" spans="1:7" x14ac:dyDescent="0.15">
      <c r="A32" s="2"/>
      <c r="B32" s="16"/>
      <c r="C32" s="18" t="s">
        <v>15</v>
      </c>
      <c r="D32" s="2"/>
      <c r="E32" s="104"/>
      <c r="F32" s="2"/>
      <c r="G32" s="3">
        <f>SUBTOTAL(9,G2:G28)</f>
        <v>381800</v>
      </c>
    </row>
    <row r="33" spans="2:2" x14ac:dyDescent="0.15">
      <c r="B33" s="17"/>
    </row>
    <row r="34" spans="2:2" x14ac:dyDescent="0.15">
      <c r="B34" s="17"/>
    </row>
    <row r="35" spans="2:2" x14ac:dyDescent="0.15">
      <c r="B35" s="17"/>
    </row>
    <row r="36" spans="2:2" x14ac:dyDescent="0.15">
      <c r="B36" s="17"/>
    </row>
    <row r="37" spans="2:2" x14ac:dyDescent="0.15">
      <c r="B37" s="17"/>
    </row>
    <row r="38" spans="2:2" x14ac:dyDescent="0.15">
      <c r="B38" s="17"/>
    </row>
    <row r="39" spans="2:2" x14ac:dyDescent="0.15">
      <c r="B39" s="17"/>
    </row>
    <row r="40" spans="2:2" x14ac:dyDescent="0.15">
      <c r="B40" s="17"/>
    </row>
    <row r="41" spans="2:2" x14ac:dyDescent="0.15">
      <c r="B41" s="17"/>
    </row>
    <row r="42" spans="2:2" x14ac:dyDescent="0.15">
      <c r="B42" s="17"/>
    </row>
    <row r="43" spans="2:2" x14ac:dyDescent="0.15">
      <c r="B43" s="17"/>
    </row>
    <row r="44" spans="2:2" x14ac:dyDescent="0.15">
      <c r="B44" s="17"/>
    </row>
    <row r="45" spans="2:2" x14ac:dyDescent="0.15">
      <c r="B45" s="17"/>
    </row>
    <row r="46" spans="2:2" x14ac:dyDescent="0.15">
      <c r="B46" s="17"/>
    </row>
    <row r="47" spans="2:2" x14ac:dyDescent="0.15">
      <c r="B47" s="17"/>
    </row>
    <row r="48" spans="2:2" x14ac:dyDescent="0.15">
      <c r="B48" s="17"/>
    </row>
    <row r="49" spans="2:2" x14ac:dyDescent="0.15">
      <c r="B49" s="17"/>
    </row>
    <row r="50" spans="2:2" x14ac:dyDescent="0.15">
      <c r="B50" s="17"/>
    </row>
    <row r="51" spans="2:2" x14ac:dyDescent="0.15">
      <c r="B51" s="17"/>
    </row>
    <row r="52" spans="2:2" x14ac:dyDescent="0.15">
      <c r="B52" s="17"/>
    </row>
    <row r="53" spans="2:2" x14ac:dyDescent="0.15">
      <c r="B53" s="17"/>
    </row>
    <row r="54" spans="2:2" x14ac:dyDescent="0.15">
      <c r="B54" s="17"/>
    </row>
    <row r="55" spans="2:2" x14ac:dyDescent="0.15">
      <c r="B55" s="17"/>
    </row>
    <row r="56" spans="2:2" x14ac:dyDescent="0.15">
      <c r="B56" s="17"/>
    </row>
    <row r="57" spans="2:2" x14ac:dyDescent="0.15">
      <c r="B57" s="17"/>
    </row>
    <row r="58" spans="2:2" x14ac:dyDescent="0.15">
      <c r="B58" s="17"/>
    </row>
    <row r="59" spans="2:2" x14ac:dyDescent="0.15">
      <c r="B59" s="17"/>
    </row>
    <row r="60" spans="2:2" x14ac:dyDescent="0.15">
      <c r="B60" s="17"/>
    </row>
    <row r="61" spans="2:2" x14ac:dyDescent="0.15">
      <c r="B61" s="17"/>
    </row>
    <row r="62" spans="2:2" x14ac:dyDescent="0.15">
      <c r="B62" s="17"/>
    </row>
    <row r="63" spans="2:2" x14ac:dyDescent="0.15">
      <c r="B63" s="17"/>
    </row>
    <row r="64" spans="2:2" x14ac:dyDescent="0.15">
      <c r="B64" s="17"/>
    </row>
    <row r="65" spans="2:2" x14ac:dyDescent="0.15">
      <c r="B65" s="17"/>
    </row>
    <row r="66" spans="2:2" x14ac:dyDescent="0.15">
      <c r="B66" s="17"/>
    </row>
    <row r="67" spans="2:2" x14ac:dyDescent="0.15">
      <c r="B67" s="17"/>
    </row>
    <row r="68" spans="2:2" x14ac:dyDescent="0.15">
      <c r="B68" s="17"/>
    </row>
    <row r="69" spans="2:2" x14ac:dyDescent="0.15">
      <c r="B69" s="17"/>
    </row>
    <row r="70" spans="2:2" x14ac:dyDescent="0.15">
      <c r="B70" s="17"/>
    </row>
    <row r="71" spans="2:2" x14ac:dyDescent="0.15">
      <c r="B71" s="17"/>
    </row>
    <row r="72" spans="2:2" x14ac:dyDescent="0.15">
      <c r="B72" s="17"/>
    </row>
    <row r="73" spans="2:2" x14ac:dyDescent="0.15">
      <c r="B73" s="17"/>
    </row>
    <row r="74" spans="2:2" x14ac:dyDescent="0.15">
      <c r="B74" s="17"/>
    </row>
    <row r="75" spans="2:2" x14ac:dyDescent="0.15">
      <c r="B75" s="17"/>
    </row>
    <row r="76" spans="2:2" x14ac:dyDescent="0.15">
      <c r="B76" s="17"/>
    </row>
    <row r="77" spans="2:2" x14ac:dyDescent="0.15">
      <c r="B77" s="17"/>
    </row>
    <row r="78" spans="2:2" x14ac:dyDescent="0.15">
      <c r="B78" s="17"/>
    </row>
    <row r="79" spans="2:2" x14ac:dyDescent="0.15">
      <c r="B79" s="17"/>
    </row>
    <row r="80" spans="2:2" x14ac:dyDescent="0.15">
      <c r="B80" s="17"/>
    </row>
    <row r="81" spans="2:2" x14ac:dyDescent="0.15">
      <c r="B81" s="17"/>
    </row>
    <row r="82" spans="2:2" x14ac:dyDescent="0.15">
      <c r="B82" s="17"/>
    </row>
    <row r="83" spans="2:2" x14ac:dyDescent="0.15">
      <c r="B83" s="17"/>
    </row>
    <row r="84" spans="2:2" x14ac:dyDescent="0.15">
      <c r="B84" s="17"/>
    </row>
    <row r="85" spans="2:2" x14ac:dyDescent="0.15">
      <c r="B85" s="17"/>
    </row>
    <row r="86" spans="2:2" x14ac:dyDescent="0.15">
      <c r="B86" s="17"/>
    </row>
    <row r="87" spans="2:2" x14ac:dyDescent="0.15">
      <c r="B87" s="17"/>
    </row>
    <row r="88" spans="2:2" x14ac:dyDescent="0.15">
      <c r="B88" s="17"/>
    </row>
    <row r="89" spans="2:2" x14ac:dyDescent="0.15">
      <c r="B89" s="17"/>
    </row>
    <row r="90" spans="2:2" x14ac:dyDescent="0.15">
      <c r="B90" s="17"/>
    </row>
    <row r="91" spans="2:2" x14ac:dyDescent="0.15">
      <c r="B91" s="17"/>
    </row>
    <row r="92" spans="2:2" x14ac:dyDescent="0.15">
      <c r="B92" s="17"/>
    </row>
    <row r="93" spans="2:2" x14ac:dyDescent="0.15">
      <c r="B93" s="17"/>
    </row>
    <row r="94" spans="2:2" x14ac:dyDescent="0.15">
      <c r="B94" s="17"/>
    </row>
    <row r="95" spans="2:2" x14ac:dyDescent="0.15">
      <c r="B95" s="17"/>
    </row>
    <row r="96" spans="2:2" x14ac:dyDescent="0.15">
      <c r="B96" s="17"/>
    </row>
    <row r="97" spans="2:2" x14ac:dyDescent="0.15">
      <c r="B97" s="17"/>
    </row>
    <row r="98" spans="2:2" x14ac:dyDescent="0.15">
      <c r="B98" s="17"/>
    </row>
    <row r="99" spans="2:2" x14ac:dyDescent="0.15">
      <c r="B99" s="17"/>
    </row>
    <row r="100" spans="2:2" x14ac:dyDescent="0.15">
      <c r="B100" s="17"/>
    </row>
    <row r="101" spans="2:2" x14ac:dyDescent="0.15">
      <c r="B101" s="17"/>
    </row>
    <row r="102" spans="2:2" x14ac:dyDescent="0.15">
      <c r="B102" s="17"/>
    </row>
    <row r="103" spans="2:2" x14ac:dyDescent="0.15">
      <c r="B103" s="17"/>
    </row>
    <row r="104" spans="2:2" x14ac:dyDescent="0.15">
      <c r="B104" s="17"/>
    </row>
    <row r="105" spans="2:2" x14ac:dyDescent="0.15">
      <c r="B105" s="17"/>
    </row>
    <row r="106" spans="2:2" x14ac:dyDescent="0.15">
      <c r="B106" s="17"/>
    </row>
    <row r="107" spans="2:2" x14ac:dyDescent="0.15">
      <c r="B107" s="17"/>
    </row>
    <row r="108" spans="2:2" x14ac:dyDescent="0.15">
      <c r="B108" s="17"/>
    </row>
    <row r="109" spans="2:2" x14ac:dyDescent="0.15">
      <c r="B109" s="17"/>
    </row>
    <row r="110" spans="2:2" x14ac:dyDescent="0.15">
      <c r="B110" s="17"/>
    </row>
    <row r="111" spans="2:2" x14ac:dyDescent="0.15">
      <c r="B111" s="17"/>
    </row>
    <row r="112" spans="2:2" x14ac:dyDescent="0.15">
      <c r="B112" s="17"/>
    </row>
    <row r="113" spans="2:2" x14ac:dyDescent="0.15">
      <c r="B113" s="17"/>
    </row>
    <row r="114" spans="2:2" x14ac:dyDescent="0.15">
      <c r="B114" s="17"/>
    </row>
    <row r="115" spans="2:2" x14ac:dyDescent="0.15">
      <c r="B115" s="17"/>
    </row>
    <row r="116" spans="2:2" x14ac:dyDescent="0.15">
      <c r="B116" s="17"/>
    </row>
    <row r="117" spans="2:2" x14ac:dyDescent="0.15">
      <c r="B117" s="17"/>
    </row>
    <row r="118" spans="2:2" x14ac:dyDescent="0.15">
      <c r="B118" s="17"/>
    </row>
    <row r="119" spans="2:2" x14ac:dyDescent="0.15">
      <c r="B119" s="17"/>
    </row>
    <row r="120" spans="2:2" x14ac:dyDescent="0.15">
      <c r="B120" s="17"/>
    </row>
    <row r="121" spans="2:2" x14ac:dyDescent="0.15">
      <c r="B121" s="17"/>
    </row>
    <row r="122" spans="2:2" x14ac:dyDescent="0.15">
      <c r="B122" s="17"/>
    </row>
    <row r="123" spans="2:2" x14ac:dyDescent="0.15">
      <c r="B123" s="17"/>
    </row>
    <row r="124" spans="2:2" x14ac:dyDescent="0.15">
      <c r="B124" s="17"/>
    </row>
    <row r="125" spans="2:2" x14ac:dyDescent="0.15">
      <c r="B125" s="17"/>
    </row>
    <row r="126" spans="2:2" x14ac:dyDescent="0.15">
      <c r="B126" s="17"/>
    </row>
    <row r="127" spans="2:2" x14ac:dyDescent="0.15">
      <c r="B127" s="17"/>
    </row>
    <row r="128" spans="2:2" x14ac:dyDescent="0.15">
      <c r="B128" s="17"/>
    </row>
    <row r="129" spans="2:2" x14ac:dyDescent="0.15">
      <c r="B129" s="17"/>
    </row>
    <row r="130" spans="2:2" x14ac:dyDescent="0.15">
      <c r="B130" s="17"/>
    </row>
    <row r="131" spans="2:2" x14ac:dyDescent="0.15">
      <c r="B131" s="17"/>
    </row>
    <row r="132" spans="2:2" x14ac:dyDescent="0.15">
      <c r="B132" s="17"/>
    </row>
    <row r="133" spans="2:2" x14ac:dyDescent="0.15">
      <c r="B133" s="17"/>
    </row>
    <row r="134" spans="2:2" x14ac:dyDescent="0.15">
      <c r="B134" s="17"/>
    </row>
    <row r="135" spans="2:2" x14ac:dyDescent="0.15">
      <c r="B135" s="17"/>
    </row>
    <row r="136" spans="2:2" x14ac:dyDescent="0.15">
      <c r="B136" s="17"/>
    </row>
    <row r="137" spans="2:2" x14ac:dyDescent="0.15">
      <c r="B137" s="17"/>
    </row>
    <row r="138" spans="2:2" x14ac:dyDescent="0.15">
      <c r="B138" s="17"/>
    </row>
    <row r="139" spans="2:2" x14ac:dyDescent="0.15">
      <c r="B139" s="17"/>
    </row>
    <row r="140" spans="2:2" x14ac:dyDescent="0.15">
      <c r="B140" s="17"/>
    </row>
    <row r="141" spans="2:2" x14ac:dyDescent="0.15">
      <c r="B141" s="17"/>
    </row>
    <row r="142" spans="2:2" x14ac:dyDescent="0.15">
      <c r="B142" s="17"/>
    </row>
    <row r="143" spans="2:2" x14ac:dyDescent="0.15">
      <c r="B143" s="17"/>
    </row>
    <row r="144" spans="2:2" x14ac:dyDescent="0.15">
      <c r="B144" s="17"/>
    </row>
    <row r="145" spans="2:2" x14ac:dyDescent="0.15">
      <c r="B145" s="17"/>
    </row>
    <row r="146" spans="2:2" x14ac:dyDescent="0.15">
      <c r="B146" s="17"/>
    </row>
    <row r="147" spans="2:2" x14ac:dyDescent="0.15">
      <c r="B147" s="17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G17" sqref="G17"/>
    </sheetView>
  </sheetViews>
  <sheetFormatPr defaultRowHeight="18.75" x14ac:dyDescent="0.15"/>
  <cols>
    <col min="1" max="1" width="14" style="1" bestFit="1" customWidth="1"/>
    <col min="2" max="2" width="18.625" style="1" customWidth="1"/>
    <col min="3" max="3" width="7" style="1" customWidth="1"/>
    <col min="4" max="16384" width="9" style="1"/>
  </cols>
  <sheetData>
    <row r="1" spans="1:4" x14ac:dyDescent="0.15">
      <c r="A1" s="96" t="s">
        <v>6</v>
      </c>
      <c r="B1" s="96" t="s">
        <v>21</v>
      </c>
      <c r="C1" s="96" t="s">
        <v>8</v>
      </c>
      <c r="D1" s="98" t="s">
        <v>1</v>
      </c>
    </row>
    <row r="2" spans="1:4" x14ac:dyDescent="0.15">
      <c r="A2" s="118"/>
      <c r="B2" s="120" t="s">
        <v>26</v>
      </c>
      <c r="C2" s="2">
        <v>21</v>
      </c>
      <c r="D2" s="101">
        <v>34500</v>
      </c>
    </row>
    <row r="3" spans="1:4" x14ac:dyDescent="0.15">
      <c r="A3" s="118"/>
      <c r="B3" s="18" t="s">
        <v>27</v>
      </c>
      <c r="C3" s="2">
        <v>30</v>
      </c>
      <c r="D3" s="101">
        <v>40000</v>
      </c>
    </row>
    <row r="4" spans="1:4" x14ac:dyDescent="0.15">
      <c r="A4" s="119" t="s">
        <v>16</v>
      </c>
      <c r="B4" s="2"/>
      <c r="C4" s="2"/>
      <c r="D4" s="101">
        <v>74500</v>
      </c>
    </row>
    <row r="5" spans="1:4" x14ac:dyDescent="0.15">
      <c r="A5" s="2"/>
      <c r="B5" s="18" t="s">
        <v>26</v>
      </c>
      <c r="C5" s="2">
        <v>4</v>
      </c>
      <c r="D5" s="101">
        <v>6000</v>
      </c>
    </row>
    <row r="6" spans="1:4" x14ac:dyDescent="0.15">
      <c r="A6" s="2"/>
      <c r="B6" s="18" t="s">
        <v>27</v>
      </c>
      <c r="C6" s="2">
        <v>36</v>
      </c>
      <c r="D6" s="101">
        <v>44000</v>
      </c>
    </row>
    <row r="7" spans="1:4" x14ac:dyDescent="0.15">
      <c r="A7" s="18" t="s">
        <v>49</v>
      </c>
      <c r="B7" s="2"/>
      <c r="C7" s="2"/>
      <c r="D7" s="101">
        <v>50000</v>
      </c>
    </row>
    <row r="8" spans="1:4" x14ac:dyDescent="0.15">
      <c r="A8" s="2"/>
      <c r="B8" s="18" t="s">
        <v>27</v>
      </c>
      <c r="C8" s="2">
        <v>32</v>
      </c>
      <c r="D8" s="101">
        <v>65000</v>
      </c>
    </row>
    <row r="9" spans="1:4" x14ac:dyDescent="0.15">
      <c r="A9" s="18" t="s">
        <v>17</v>
      </c>
      <c r="B9" s="2"/>
      <c r="C9" s="2"/>
      <c r="D9" s="101">
        <v>65000</v>
      </c>
    </row>
    <row r="10" spans="1:4" x14ac:dyDescent="0.15">
      <c r="A10" s="2"/>
      <c r="B10" s="18" t="s">
        <v>26</v>
      </c>
      <c r="C10" s="2">
        <v>28</v>
      </c>
      <c r="D10" s="101">
        <v>55600</v>
      </c>
    </row>
    <row r="11" spans="1:4" x14ac:dyDescent="0.15">
      <c r="A11" s="2"/>
      <c r="B11" s="18" t="s">
        <v>27</v>
      </c>
      <c r="C11" s="2">
        <v>17</v>
      </c>
      <c r="D11" s="101">
        <v>30600</v>
      </c>
    </row>
    <row r="12" spans="1:4" x14ac:dyDescent="0.15">
      <c r="A12" s="18" t="s">
        <v>18</v>
      </c>
      <c r="B12" s="2"/>
      <c r="C12" s="2"/>
      <c r="D12" s="101">
        <v>86200</v>
      </c>
    </row>
    <row r="13" spans="1:4" x14ac:dyDescent="0.15">
      <c r="A13" s="2"/>
      <c r="B13" s="18" t="s">
        <v>26</v>
      </c>
      <c r="C13" s="2">
        <v>55</v>
      </c>
      <c r="D13" s="3">
        <v>106100</v>
      </c>
    </row>
    <row r="14" spans="1:4" x14ac:dyDescent="0.15">
      <c r="A14" s="18" t="s">
        <v>50</v>
      </c>
      <c r="B14" s="2"/>
      <c r="C14" s="2"/>
      <c r="D14" s="3">
        <v>106100</v>
      </c>
    </row>
    <row r="15" spans="1:4" x14ac:dyDescent="0.15">
      <c r="A15" s="18"/>
      <c r="B15" s="18" t="s">
        <v>15</v>
      </c>
      <c r="C15" s="2">
        <v>223</v>
      </c>
      <c r="D15" s="3"/>
    </row>
    <row r="16" spans="1:4" x14ac:dyDescent="0.15">
      <c r="A16" s="18" t="s">
        <v>15</v>
      </c>
      <c r="B16" s="2"/>
      <c r="C16" s="2"/>
      <c r="D16" s="3">
        <v>381800</v>
      </c>
    </row>
  </sheetData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J25" sqref="J25"/>
    </sheetView>
  </sheetViews>
  <sheetFormatPr defaultColWidth="9" defaultRowHeight="18.75" outlineLevelRow="3" x14ac:dyDescent="0.15"/>
  <cols>
    <col min="1" max="1" width="7.875" style="1" customWidth="1"/>
    <col min="2" max="2" width="10.375" style="1" customWidth="1"/>
    <col min="3" max="3" width="6.375" style="1" customWidth="1"/>
    <col min="4" max="5" width="8.875" style="1" customWidth="1"/>
    <col min="6" max="16384" width="9" style="1"/>
  </cols>
  <sheetData>
    <row r="1" spans="1:5" x14ac:dyDescent="0.15">
      <c r="A1" s="8" t="s">
        <v>29</v>
      </c>
      <c r="B1" s="47" t="s">
        <v>6</v>
      </c>
      <c r="C1" s="42" t="s">
        <v>2</v>
      </c>
      <c r="D1" s="10" t="s">
        <v>3</v>
      </c>
      <c r="E1" s="10" t="s">
        <v>4</v>
      </c>
    </row>
    <row r="2" spans="1:5" hidden="1" outlineLevel="3" x14ac:dyDescent="0.15">
      <c r="A2" s="14" t="s">
        <v>30</v>
      </c>
      <c r="B2" s="48" t="s">
        <v>10</v>
      </c>
      <c r="C2" s="43">
        <v>2018</v>
      </c>
      <c r="D2" s="5">
        <v>2514</v>
      </c>
      <c r="E2" s="5">
        <v>3026</v>
      </c>
    </row>
    <row r="3" spans="1:5" hidden="1" outlineLevel="3" x14ac:dyDescent="0.15">
      <c r="A3" s="15" t="s">
        <v>30</v>
      </c>
      <c r="B3" s="56" t="s">
        <v>10</v>
      </c>
      <c r="C3" s="43">
        <v>2019</v>
      </c>
      <c r="D3" s="5">
        <v>2247</v>
      </c>
      <c r="E3" s="5">
        <v>3862</v>
      </c>
    </row>
    <row r="4" spans="1:5" outlineLevel="2" collapsed="1" x14ac:dyDescent="0.15">
      <c r="A4" s="40" t="s">
        <v>30</v>
      </c>
      <c r="B4" s="49" t="s">
        <v>10</v>
      </c>
      <c r="C4" s="44" t="s">
        <v>5</v>
      </c>
      <c r="D4" s="11">
        <f>SUM(D2:D3)</f>
        <v>4761</v>
      </c>
      <c r="E4" s="11">
        <f>SUM(E2:E3)</f>
        <v>6888</v>
      </c>
    </row>
    <row r="5" spans="1:5" hidden="1" outlineLevel="3" x14ac:dyDescent="0.15">
      <c r="A5" s="15" t="s">
        <v>30</v>
      </c>
      <c r="B5" s="50" t="s">
        <v>11</v>
      </c>
      <c r="C5" s="43">
        <v>2018</v>
      </c>
      <c r="D5" s="12">
        <v>1855</v>
      </c>
      <c r="E5" s="12">
        <v>2485</v>
      </c>
    </row>
    <row r="6" spans="1:5" hidden="1" outlineLevel="3" x14ac:dyDescent="0.15">
      <c r="A6" s="15" t="s">
        <v>30</v>
      </c>
      <c r="B6" s="50" t="s">
        <v>11</v>
      </c>
      <c r="C6" s="43">
        <v>2019</v>
      </c>
      <c r="D6" s="12">
        <v>2012</v>
      </c>
      <c r="E6" s="12">
        <v>2360</v>
      </c>
    </row>
    <row r="7" spans="1:5" outlineLevel="2" collapsed="1" x14ac:dyDescent="0.15">
      <c r="A7" s="40" t="s">
        <v>30</v>
      </c>
      <c r="B7" s="49" t="s">
        <v>11</v>
      </c>
      <c r="C7" s="44" t="s">
        <v>5</v>
      </c>
      <c r="D7" s="11">
        <f>SUM(D5:D6)</f>
        <v>3867</v>
      </c>
      <c r="E7" s="11">
        <f>SUM(E5:E6)</f>
        <v>4845</v>
      </c>
    </row>
    <row r="8" spans="1:5" hidden="1" outlineLevel="3" x14ac:dyDescent="0.15">
      <c r="A8" s="15" t="s">
        <v>30</v>
      </c>
      <c r="B8" s="57" t="s">
        <v>28</v>
      </c>
      <c r="C8" s="43">
        <v>2018</v>
      </c>
      <c r="D8" s="7">
        <v>2030</v>
      </c>
      <c r="E8" s="7">
        <v>3448</v>
      </c>
    </row>
    <row r="9" spans="1:5" hidden="1" outlineLevel="3" x14ac:dyDescent="0.15">
      <c r="A9" s="15" t="s">
        <v>30</v>
      </c>
      <c r="B9" s="58" t="s">
        <v>28</v>
      </c>
      <c r="C9" s="45">
        <v>2019</v>
      </c>
      <c r="D9" s="27">
        <v>2538</v>
      </c>
      <c r="E9" s="27">
        <v>4311</v>
      </c>
    </row>
    <row r="10" spans="1:5" ht="19.5" outlineLevel="2" collapsed="1" thickBot="1" x14ac:dyDescent="0.2">
      <c r="A10" s="41" t="s">
        <v>30</v>
      </c>
      <c r="B10" s="51" t="s">
        <v>28</v>
      </c>
      <c r="C10" s="46" t="s">
        <v>5</v>
      </c>
      <c r="D10" s="24">
        <f>SUM(D8:D9)</f>
        <v>4568</v>
      </c>
      <c r="E10" s="25">
        <f>SUM(E8:E9)</f>
        <v>7759</v>
      </c>
    </row>
    <row r="11" spans="1:5" ht="20.25" outlineLevel="1" thickTop="1" thickBot="1" x14ac:dyDescent="0.2">
      <c r="A11" s="121" t="s">
        <v>32</v>
      </c>
      <c r="B11" s="122"/>
      <c r="C11" s="123"/>
      <c r="D11" s="30">
        <f>SUM(D10,D7,D4)</f>
        <v>13196</v>
      </c>
      <c r="E11" s="31">
        <f>SUM(E10,E7,E4)</f>
        <v>19492</v>
      </c>
    </row>
    <row r="12" spans="1:5" ht="18.75" hidden="1" customHeight="1" outlineLevel="3" thickTop="1" x14ac:dyDescent="0.15">
      <c r="A12" s="54" t="s">
        <v>31</v>
      </c>
      <c r="B12" s="55" t="s">
        <v>35</v>
      </c>
      <c r="C12" s="52">
        <v>2018</v>
      </c>
      <c r="D12" s="29">
        <v>1105</v>
      </c>
      <c r="E12" s="29">
        <v>1680</v>
      </c>
    </row>
    <row r="13" spans="1:5" hidden="1" outlineLevel="3" x14ac:dyDescent="0.15">
      <c r="A13" s="15" t="s">
        <v>31</v>
      </c>
      <c r="B13" s="50" t="s">
        <v>35</v>
      </c>
      <c r="C13" s="43">
        <v>2019</v>
      </c>
      <c r="D13" s="7">
        <v>1382</v>
      </c>
      <c r="E13" s="7">
        <v>2100</v>
      </c>
    </row>
    <row r="14" spans="1:5" ht="19.5" outlineLevel="2" collapsed="1" thickTop="1" x14ac:dyDescent="0.15">
      <c r="A14" s="40" t="s">
        <v>31</v>
      </c>
      <c r="B14" s="49" t="s">
        <v>35</v>
      </c>
      <c r="C14" s="44" t="s">
        <v>5</v>
      </c>
      <c r="D14" s="11">
        <f>SUM(D12:D13)</f>
        <v>2487</v>
      </c>
      <c r="E14" s="11">
        <f>SUM(E12:E13)</f>
        <v>3780</v>
      </c>
    </row>
    <row r="15" spans="1:5" hidden="1" outlineLevel="3" x14ac:dyDescent="0.15">
      <c r="A15" s="15" t="s">
        <v>31</v>
      </c>
      <c r="B15" s="50" t="s">
        <v>36</v>
      </c>
      <c r="C15" s="43">
        <v>2018</v>
      </c>
      <c r="D15" s="7">
        <v>2481</v>
      </c>
      <c r="E15" s="7">
        <v>2200</v>
      </c>
    </row>
    <row r="16" spans="1:5" hidden="1" outlineLevel="3" x14ac:dyDescent="0.15">
      <c r="A16" s="15" t="s">
        <v>31</v>
      </c>
      <c r="B16" s="50" t="s">
        <v>36</v>
      </c>
      <c r="C16" s="43">
        <v>2019</v>
      </c>
      <c r="D16" s="7">
        <v>3102</v>
      </c>
      <c r="E16" s="7">
        <v>2751</v>
      </c>
    </row>
    <row r="17" spans="1:5" ht="19.5" outlineLevel="2" collapsed="1" thickBot="1" x14ac:dyDescent="0.2">
      <c r="A17" s="41" t="s">
        <v>31</v>
      </c>
      <c r="B17" s="51" t="s">
        <v>36</v>
      </c>
      <c r="C17" s="53" t="s">
        <v>5</v>
      </c>
      <c r="D17" s="33">
        <f>SUM(D15:D16)</f>
        <v>5583</v>
      </c>
      <c r="E17" s="33">
        <f>SUM(E15:E16)</f>
        <v>4951</v>
      </c>
    </row>
    <row r="18" spans="1:5" ht="20.25" outlineLevel="1" thickTop="1" thickBot="1" x14ac:dyDescent="0.2">
      <c r="A18" s="121" t="s">
        <v>33</v>
      </c>
      <c r="B18" s="122"/>
      <c r="C18" s="123"/>
      <c r="D18" s="34">
        <f>SUM(D17,D14)</f>
        <v>8070</v>
      </c>
      <c r="E18" s="34">
        <f>SUM(E17,E14)</f>
        <v>8731</v>
      </c>
    </row>
    <row r="19" spans="1:5" ht="20.25" thickTop="1" thickBot="1" x14ac:dyDescent="0.2">
      <c r="A19" s="124" t="s">
        <v>34</v>
      </c>
      <c r="B19" s="125"/>
      <c r="C19" s="126"/>
      <c r="D19" s="35">
        <f>SUM(D18,D11)</f>
        <v>21266</v>
      </c>
      <c r="E19" s="35">
        <f>SUM(E18,E11)</f>
        <v>28223</v>
      </c>
    </row>
    <row r="20" spans="1:5" ht="19.5" thickTop="1" x14ac:dyDescent="0.15"/>
  </sheetData>
  <mergeCells count="3">
    <mergeCell ref="A11:C11"/>
    <mergeCell ref="A18:C18"/>
    <mergeCell ref="A19:C19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B22" sqref="B22"/>
    </sheetView>
  </sheetViews>
  <sheetFormatPr defaultColWidth="9" defaultRowHeight="18.75" outlineLevelRow="3" outlineLevelCol="1" x14ac:dyDescent="0.15"/>
  <cols>
    <col min="1" max="1" width="7.875" style="1" customWidth="1"/>
    <col min="2" max="2" width="10.375" style="1" customWidth="1"/>
    <col min="3" max="3" width="6.375" style="1" customWidth="1"/>
    <col min="4" max="5" width="8.875" style="1" hidden="1" customWidth="1" outlineLevel="1"/>
    <col min="6" max="6" width="9" style="1" hidden="1" customWidth="1" outlineLevel="1"/>
    <col min="7" max="7" width="9.25" style="1" customWidth="1" collapsed="1"/>
    <col min="8" max="10" width="9" style="1" hidden="1" customWidth="1" outlineLevel="1"/>
    <col min="11" max="11" width="9.25" style="1" customWidth="1" collapsed="1"/>
    <col min="12" max="16384" width="9" style="1"/>
  </cols>
  <sheetData>
    <row r="1" spans="1:11" x14ac:dyDescent="0.15">
      <c r="A1" s="8" t="s">
        <v>29</v>
      </c>
      <c r="B1" s="47" t="s">
        <v>6</v>
      </c>
      <c r="C1" s="42" t="s">
        <v>2</v>
      </c>
      <c r="D1" s="10" t="s">
        <v>3</v>
      </c>
      <c r="E1" s="10" t="s">
        <v>4</v>
      </c>
      <c r="F1" s="60" t="s">
        <v>41</v>
      </c>
      <c r="G1" s="82" t="s">
        <v>45</v>
      </c>
      <c r="H1" s="42" t="s">
        <v>42</v>
      </c>
      <c r="I1" s="10" t="s">
        <v>43</v>
      </c>
      <c r="J1" s="10" t="s">
        <v>44</v>
      </c>
      <c r="K1" s="82" t="s">
        <v>45</v>
      </c>
    </row>
    <row r="2" spans="1:11" hidden="1" outlineLevel="3" x14ac:dyDescent="0.15">
      <c r="A2" s="14" t="s">
        <v>30</v>
      </c>
      <c r="B2" s="48" t="s">
        <v>10</v>
      </c>
      <c r="C2" s="43">
        <v>2018</v>
      </c>
      <c r="D2" s="5">
        <v>2514</v>
      </c>
      <c r="E2" s="5">
        <v>3026</v>
      </c>
      <c r="F2" s="61">
        <v>3450</v>
      </c>
      <c r="G2" s="83">
        <f t="shared" ref="G2:G19" si="0">SUM(D2:F2)</f>
        <v>8990</v>
      </c>
      <c r="H2" s="72">
        <v>2898</v>
      </c>
      <c r="I2" s="72">
        <v>3768</v>
      </c>
      <c r="J2" s="72">
        <v>2261</v>
      </c>
      <c r="K2" s="83">
        <f t="shared" ref="K2:K19" si="1">SUM(H2:J2)</f>
        <v>8927</v>
      </c>
    </row>
    <row r="3" spans="1:11" hidden="1" outlineLevel="3" x14ac:dyDescent="0.15">
      <c r="A3" s="15" t="s">
        <v>30</v>
      </c>
      <c r="B3" s="56" t="s">
        <v>10</v>
      </c>
      <c r="C3" s="43">
        <v>2019</v>
      </c>
      <c r="D3" s="5">
        <v>2247</v>
      </c>
      <c r="E3" s="5">
        <v>3862</v>
      </c>
      <c r="F3" s="61">
        <v>4793</v>
      </c>
      <c r="G3" s="83">
        <f t="shared" si="0"/>
        <v>10902</v>
      </c>
      <c r="H3" s="72">
        <v>3865</v>
      </c>
      <c r="I3" s="5">
        <v>5024.5</v>
      </c>
      <c r="J3" s="5">
        <v>3014.7</v>
      </c>
      <c r="K3" s="83">
        <f t="shared" si="1"/>
        <v>11904.2</v>
      </c>
    </row>
    <row r="4" spans="1:11" outlineLevel="2" collapsed="1" x14ac:dyDescent="0.15">
      <c r="A4" s="40" t="s">
        <v>30</v>
      </c>
      <c r="B4" s="49" t="s">
        <v>10</v>
      </c>
      <c r="C4" s="44" t="s">
        <v>5</v>
      </c>
      <c r="D4" s="11">
        <f>SUM(D2:D3)</f>
        <v>4761</v>
      </c>
      <c r="E4" s="11">
        <f>SUM(E2:E3)</f>
        <v>6888</v>
      </c>
      <c r="F4" s="62">
        <f t="shared" ref="F4:I4" si="2">SUM(F2:F3)</f>
        <v>8243</v>
      </c>
      <c r="G4" s="84">
        <f t="shared" si="0"/>
        <v>19892</v>
      </c>
      <c r="H4" s="73">
        <f t="shared" si="2"/>
        <v>6763</v>
      </c>
      <c r="I4" s="11">
        <f t="shared" si="2"/>
        <v>8792.5</v>
      </c>
      <c r="J4" s="11">
        <f>SUM(J2:J3)</f>
        <v>5275.7</v>
      </c>
      <c r="K4" s="84">
        <f t="shared" si="1"/>
        <v>20831.2</v>
      </c>
    </row>
    <row r="5" spans="1:11" hidden="1" outlineLevel="3" x14ac:dyDescent="0.15">
      <c r="A5" s="15" t="s">
        <v>30</v>
      </c>
      <c r="B5" s="50" t="s">
        <v>11</v>
      </c>
      <c r="C5" s="43">
        <v>2018</v>
      </c>
      <c r="D5" s="12">
        <v>1855</v>
      </c>
      <c r="E5" s="12">
        <v>2485</v>
      </c>
      <c r="F5" s="63">
        <v>2892</v>
      </c>
      <c r="G5" s="85">
        <f t="shared" si="0"/>
        <v>7232</v>
      </c>
      <c r="H5" s="72">
        <v>1577</v>
      </c>
      <c r="I5" s="72">
        <v>2050</v>
      </c>
      <c r="J5" s="72">
        <v>1230</v>
      </c>
      <c r="K5" s="85">
        <f t="shared" si="1"/>
        <v>4857</v>
      </c>
    </row>
    <row r="6" spans="1:11" hidden="1" outlineLevel="3" x14ac:dyDescent="0.15">
      <c r="A6" s="15" t="s">
        <v>30</v>
      </c>
      <c r="B6" s="50" t="s">
        <v>11</v>
      </c>
      <c r="C6" s="43">
        <v>2019</v>
      </c>
      <c r="D6" s="12">
        <v>2012</v>
      </c>
      <c r="E6" s="12">
        <v>2360</v>
      </c>
      <c r="F6" s="63">
        <v>3443</v>
      </c>
      <c r="G6" s="85">
        <f t="shared" si="0"/>
        <v>7815</v>
      </c>
      <c r="H6" s="74">
        <v>2103</v>
      </c>
      <c r="I6" s="5">
        <v>2733.9</v>
      </c>
      <c r="J6" s="5">
        <v>1640.34</v>
      </c>
      <c r="K6" s="85">
        <f t="shared" si="1"/>
        <v>6477.24</v>
      </c>
    </row>
    <row r="7" spans="1:11" outlineLevel="2" collapsed="1" x14ac:dyDescent="0.15">
      <c r="A7" s="40" t="s">
        <v>30</v>
      </c>
      <c r="B7" s="49" t="s">
        <v>11</v>
      </c>
      <c r="C7" s="44" t="s">
        <v>5</v>
      </c>
      <c r="D7" s="11">
        <f>SUM(D5:D6)</f>
        <v>3867</v>
      </c>
      <c r="E7" s="11">
        <f>SUM(E5:E6)</f>
        <v>4845</v>
      </c>
      <c r="F7" s="62">
        <f t="shared" ref="F7:I7" si="3">SUM(F5:F6)</f>
        <v>6335</v>
      </c>
      <c r="G7" s="84">
        <f t="shared" si="0"/>
        <v>15047</v>
      </c>
      <c r="H7" s="73">
        <f t="shared" si="3"/>
        <v>3680</v>
      </c>
      <c r="I7" s="11">
        <f t="shared" si="3"/>
        <v>4783.8999999999996</v>
      </c>
      <c r="J7" s="11">
        <f>SUM(J5:J6)</f>
        <v>2870.34</v>
      </c>
      <c r="K7" s="84">
        <f t="shared" si="1"/>
        <v>11334.24</v>
      </c>
    </row>
    <row r="8" spans="1:11" hidden="1" outlineLevel="3" x14ac:dyDescent="0.15">
      <c r="A8" s="15" t="s">
        <v>30</v>
      </c>
      <c r="B8" s="57" t="s">
        <v>28</v>
      </c>
      <c r="C8" s="43">
        <v>2018</v>
      </c>
      <c r="D8" s="7">
        <v>2030</v>
      </c>
      <c r="E8" s="7">
        <v>3448</v>
      </c>
      <c r="F8" s="64">
        <v>4287</v>
      </c>
      <c r="G8" s="86">
        <f t="shared" si="0"/>
        <v>9765</v>
      </c>
      <c r="H8" s="72">
        <v>2151</v>
      </c>
      <c r="I8" s="72">
        <v>2797</v>
      </c>
      <c r="J8" s="72">
        <v>1678</v>
      </c>
      <c r="K8" s="86">
        <f t="shared" si="1"/>
        <v>6626</v>
      </c>
    </row>
    <row r="9" spans="1:11" hidden="1" outlineLevel="3" x14ac:dyDescent="0.15">
      <c r="A9" s="15" t="s">
        <v>30</v>
      </c>
      <c r="B9" s="58" t="s">
        <v>28</v>
      </c>
      <c r="C9" s="45">
        <v>2019</v>
      </c>
      <c r="D9" s="27">
        <v>2538</v>
      </c>
      <c r="E9" s="27">
        <v>4311</v>
      </c>
      <c r="F9" s="65">
        <v>4928</v>
      </c>
      <c r="G9" s="87">
        <f t="shared" si="0"/>
        <v>11777</v>
      </c>
      <c r="H9" s="76">
        <v>2869</v>
      </c>
      <c r="I9" s="5">
        <v>3729.7000000000003</v>
      </c>
      <c r="J9" s="5">
        <v>2237.8200000000002</v>
      </c>
      <c r="K9" s="87">
        <f t="shared" si="1"/>
        <v>8836.52</v>
      </c>
    </row>
    <row r="10" spans="1:11" ht="19.5" outlineLevel="2" collapsed="1" thickBot="1" x14ac:dyDescent="0.2">
      <c r="A10" s="41" t="s">
        <v>30</v>
      </c>
      <c r="B10" s="51" t="s">
        <v>28</v>
      </c>
      <c r="C10" s="46" t="s">
        <v>5</v>
      </c>
      <c r="D10" s="24">
        <f>SUM(D8:D9)</f>
        <v>4568</v>
      </c>
      <c r="E10" s="25">
        <f>SUM(E8:E9)</f>
        <v>7759</v>
      </c>
      <c r="F10" s="66">
        <f t="shared" ref="F10:I10" si="4">SUM(F8:F9)</f>
        <v>9215</v>
      </c>
      <c r="G10" s="88">
        <f t="shared" si="0"/>
        <v>21542</v>
      </c>
      <c r="H10" s="77">
        <f t="shared" si="4"/>
        <v>5020</v>
      </c>
      <c r="I10" s="24">
        <f t="shared" si="4"/>
        <v>6526.7000000000007</v>
      </c>
      <c r="J10" s="24">
        <f>SUM(J8:J9)</f>
        <v>3915.82</v>
      </c>
      <c r="K10" s="88">
        <f t="shared" si="1"/>
        <v>15462.52</v>
      </c>
    </row>
    <row r="11" spans="1:11" ht="20.25" outlineLevel="1" thickTop="1" thickBot="1" x14ac:dyDescent="0.2">
      <c r="A11" s="121" t="s">
        <v>32</v>
      </c>
      <c r="B11" s="122"/>
      <c r="C11" s="123"/>
      <c r="D11" s="30">
        <f>SUM(D10,D7,D4)</f>
        <v>13196</v>
      </c>
      <c r="E11" s="31">
        <f>SUM(E10,E7,E4)</f>
        <v>19492</v>
      </c>
      <c r="F11" s="67">
        <f t="shared" ref="F11:J11" si="5">SUM(F10,F7,F4)</f>
        <v>23793</v>
      </c>
      <c r="G11" s="89">
        <f t="shared" si="0"/>
        <v>56481</v>
      </c>
      <c r="H11" s="78">
        <f t="shared" si="5"/>
        <v>15463</v>
      </c>
      <c r="I11" s="31">
        <f t="shared" si="5"/>
        <v>20103.099999999999</v>
      </c>
      <c r="J11" s="31">
        <f t="shared" si="5"/>
        <v>12061.86</v>
      </c>
      <c r="K11" s="31">
        <f t="shared" si="1"/>
        <v>47627.96</v>
      </c>
    </row>
    <row r="12" spans="1:11" ht="18.75" hidden="1" customHeight="1" outlineLevel="3" thickTop="1" x14ac:dyDescent="0.15">
      <c r="A12" s="54" t="s">
        <v>31</v>
      </c>
      <c r="B12" s="55" t="s">
        <v>35</v>
      </c>
      <c r="C12" s="52">
        <v>2018</v>
      </c>
      <c r="D12" s="29">
        <v>1105</v>
      </c>
      <c r="E12" s="29">
        <v>1680</v>
      </c>
      <c r="F12" s="68"/>
      <c r="G12" s="90">
        <f t="shared" si="0"/>
        <v>2785</v>
      </c>
      <c r="H12" s="72">
        <v>2502</v>
      </c>
      <c r="I12" s="72">
        <v>3252</v>
      </c>
      <c r="J12" s="72">
        <v>1951</v>
      </c>
      <c r="K12" s="90">
        <f t="shared" si="1"/>
        <v>7705</v>
      </c>
    </row>
    <row r="13" spans="1:11" hidden="1" outlineLevel="3" x14ac:dyDescent="0.15">
      <c r="A13" s="15" t="s">
        <v>31</v>
      </c>
      <c r="B13" s="50" t="s">
        <v>35</v>
      </c>
      <c r="C13" s="43">
        <v>2019</v>
      </c>
      <c r="D13" s="7">
        <v>1382</v>
      </c>
      <c r="E13" s="7">
        <v>2100</v>
      </c>
      <c r="F13" s="64">
        <v>3296</v>
      </c>
      <c r="G13" s="86">
        <f t="shared" si="0"/>
        <v>6778</v>
      </c>
      <c r="H13" s="75">
        <v>3336</v>
      </c>
      <c r="I13" s="5">
        <v>4336.8</v>
      </c>
      <c r="J13" s="5">
        <v>2602.08</v>
      </c>
      <c r="K13" s="86">
        <f t="shared" si="1"/>
        <v>10274.880000000001</v>
      </c>
    </row>
    <row r="14" spans="1:11" ht="19.5" outlineLevel="2" collapsed="1" thickTop="1" x14ac:dyDescent="0.15">
      <c r="A14" s="40" t="s">
        <v>31</v>
      </c>
      <c r="B14" s="49" t="s">
        <v>35</v>
      </c>
      <c r="C14" s="44" t="s">
        <v>5</v>
      </c>
      <c r="D14" s="11">
        <f>SUM(D12:D13)</f>
        <v>2487</v>
      </c>
      <c r="E14" s="11">
        <f>SUM(E12:E13)</f>
        <v>3780</v>
      </c>
      <c r="F14" s="62">
        <f t="shared" ref="F14:J14" si="6">SUM(F12:F13)</f>
        <v>3296</v>
      </c>
      <c r="G14" s="84">
        <f t="shared" si="0"/>
        <v>9563</v>
      </c>
      <c r="H14" s="73">
        <f t="shared" si="6"/>
        <v>5838</v>
      </c>
      <c r="I14" s="11">
        <f t="shared" si="6"/>
        <v>7588.8</v>
      </c>
      <c r="J14" s="11">
        <f t="shared" si="6"/>
        <v>4553.08</v>
      </c>
      <c r="K14" s="84">
        <f t="shared" si="1"/>
        <v>17979.879999999997</v>
      </c>
    </row>
    <row r="15" spans="1:11" hidden="1" outlineLevel="3" x14ac:dyDescent="0.15">
      <c r="A15" s="15" t="s">
        <v>31</v>
      </c>
      <c r="B15" s="50" t="s">
        <v>36</v>
      </c>
      <c r="C15" s="43">
        <v>2018</v>
      </c>
      <c r="D15" s="7">
        <v>2481</v>
      </c>
      <c r="E15" s="7">
        <v>2200</v>
      </c>
      <c r="F15" s="64"/>
      <c r="G15" s="86">
        <f t="shared" si="0"/>
        <v>4681</v>
      </c>
      <c r="H15" s="72">
        <v>2217</v>
      </c>
      <c r="I15" s="72">
        <v>2882</v>
      </c>
      <c r="J15" s="72">
        <v>1729</v>
      </c>
      <c r="K15" s="86">
        <f t="shared" si="1"/>
        <v>6828</v>
      </c>
    </row>
    <row r="16" spans="1:11" hidden="1" outlineLevel="3" x14ac:dyDescent="0.15">
      <c r="A16" s="15" t="s">
        <v>31</v>
      </c>
      <c r="B16" s="50" t="s">
        <v>36</v>
      </c>
      <c r="C16" s="43">
        <v>2019</v>
      </c>
      <c r="D16" s="7">
        <v>3102</v>
      </c>
      <c r="E16" s="7">
        <v>2751</v>
      </c>
      <c r="F16" s="64">
        <v>3519</v>
      </c>
      <c r="G16" s="86">
        <f t="shared" si="0"/>
        <v>9372</v>
      </c>
      <c r="H16" s="75">
        <v>2956</v>
      </c>
      <c r="I16" s="5">
        <v>3842.8</v>
      </c>
      <c r="J16" s="5">
        <v>2305.6799999999998</v>
      </c>
      <c r="K16" s="86">
        <f t="shared" si="1"/>
        <v>9104.48</v>
      </c>
    </row>
    <row r="17" spans="1:11" ht="19.5" outlineLevel="2" collapsed="1" thickBot="1" x14ac:dyDescent="0.2">
      <c r="A17" s="41" t="s">
        <v>31</v>
      </c>
      <c r="B17" s="51" t="s">
        <v>36</v>
      </c>
      <c r="C17" s="53" t="s">
        <v>5</v>
      </c>
      <c r="D17" s="33">
        <f>SUM(D15:D16)</f>
        <v>5583</v>
      </c>
      <c r="E17" s="33">
        <f>SUM(E15:E16)</f>
        <v>4951</v>
      </c>
      <c r="F17" s="69">
        <f t="shared" ref="F17:J17" si="7">SUM(F15:F16)</f>
        <v>3519</v>
      </c>
      <c r="G17" s="91">
        <f t="shared" si="0"/>
        <v>14053</v>
      </c>
      <c r="H17" s="79">
        <f t="shared" si="7"/>
        <v>5173</v>
      </c>
      <c r="I17" s="33">
        <f t="shared" si="7"/>
        <v>6724.8</v>
      </c>
      <c r="J17" s="33">
        <f t="shared" si="7"/>
        <v>4034.68</v>
      </c>
      <c r="K17" s="91">
        <f t="shared" si="1"/>
        <v>15932.48</v>
      </c>
    </row>
    <row r="18" spans="1:11" ht="20.25" outlineLevel="1" thickTop="1" thickBot="1" x14ac:dyDescent="0.2">
      <c r="A18" s="121" t="s">
        <v>33</v>
      </c>
      <c r="B18" s="122"/>
      <c r="C18" s="123"/>
      <c r="D18" s="34">
        <f>SUM(D17,D14)</f>
        <v>8070</v>
      </c>
      <c r="E18" s="34">
        <f>SUM(E17,E14)</f>
        <v>8731</v>
      </c>
      <c r="F18" s="70">
        <f t="shared" ref="F18:J18" si="8">SUM(F17,F14)</f>
        <v>6815</v>
      </c>
      <c r="G18" s="92">
        <f t="shared" si="0"/>
        <v>23616</v>
      </c>
      <c r="H18" s="80">
        <f t="shared" si="8"/>
        <v>11011</v>
      </c>
      <c r="I18" s="34">
        <f t="shared" si="8"/>
        <v>14313.6</v>
      </c>
      <c r="J18" s="34">
        <f t="shared" si="8"/>
        <v>8587.76</v>
      </c>
      <c r="K18" s="34">
        <f t="shared" si="1"/>
        <v>33912.36</v>
      </c>
    </row>
    <row r="19" spans="1:11" ht="20.25" thickTop="1" thickBot="1" x14ac:dyDescent="0.2">
      <c r="A19" s="124" t="s">
        <v>34</v>
      </c>
      <c r="B19" s="125"/>
      <c r="C19" s="126"/>
      <c r="D19" s="35">
        <f>SUM(D18,D11)</f>
        <v>21266</v>
      </c>
      <c r="E19" s="35">
        <f>SUM(E18,E11)</f>
        <v>28223</v>
      </c>
      <c r="F19" s="71">
        <f t="shared" ref="F19:J19" si="9">SUM(F18,F11)</f>
        <v>30608</v>
      </c>
      <c r="G19" s="93">
        <f t="shared" si="0"/>
        <v>80097</v>
      </c>
      <c r="H19" s="81">
        <f t="shared" si="9"/>
        <v>26474</v>
      </c>
      <c r="I19" s="35">
        <f t="shared" si="9"/>
        <v>34416.699999999997</v>
      </c>
      <c r="J19" s="35">
        <f t="shared" si="9"/>
        <v>20649.620000000003</v>
      </c>
      <c r="K19" s="35">
        <f t="shared" si="1"/>
        <v>81540.320000000007</v>
      </c>
    </row>
    <row r="20" spans="1:11" ht="19.5" thickTop="1" x14ac:dyDescent="0.15"/>
  </sheetData>
  <mergeCells count="3">
    <mergeCell ref="A11:C11"/>
    <mergeCell ref="A18:C18"/>
    <mergeCell ref="A19:C19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D11" sqref="D11"/>
    </sheetView>
  </sheetViews>
  <sheetFormatPr defaultColWidth="9" defaultRowHeight="18.75" x14ac:dyDescent="0.15"/>
  <cols>
    <col min="1" max="1" width="7.875" style="1" customWidth="1"/>
    <col min="2" max="2" width="10.375" style="1" customWidth="1"/>
    <col min="3" max="3" width="7.125" style="1" customWidth="1"/>
    <col min="4" max="5" width="8.875" style="1" customWidth="1"/>
    <col min="6" max="16384" width="9" style="1"/>
  </cols>
  <sheetData>
    <row r="1" spans="1:5" x14ac:dyDescent="0.15">
      <c r="A1" s="99" t="s">
        <v>29</v>
      </c>
      <c r="B1" s="47" t="s">
        <v>6</v>
      </c>
      <c r="C1" s="10" t="s">
        <v>2</v>
      </c>
      <c r="D1" s="10" t="s">
        <v>3</v>
      </c>
      <c r="E1" s="10" t="s">
        <v>4</v>
      </c>
    </row>
    <row r="2" spans="1:5" x14ac:dyDescent="0.15">
      <c r="A2" s="14" t="s">
        <v>30</v>
      </c>
      <c r="B2" s="48" t="s">
        <v>10</v>
      </c>
      <c r="C2" s="4">
        <v>2018</v>
      </c>
      <c r="D2" s="5">
        <v>2514</v>
      </c>
      <c r="E2" s="5">
        <v>3026</v>
      </c>
    </row>
    <row r="3" spans="1:5" x14ac:dyDescent="0.15">
      <c r="A3" s="15" t="s">
        <v>30</v>
      </c>
      <c r="B3" s="56" t="s">
        <v>10</v>
      </c>
      <c r="C3" s="4">
        <v>2019</v>
      </c>
      <c r="D3" s="5">
        <v>2247</v>
      </c>
      <c r="E3" s="5">
        <v>3862</v>
      </c>
    </row>
    <row r="4" spans="1:5" x14ac:dyDescent="0.15">
      <c r="A4" s="40" t="s">
        <v>30</v>
      </c>
      <c r="B4" s="49" t="s">
        <v>10</v>
      </c>
      <c r="C4" s="6" t="s">
        <v>19</v>
      </c>
      <c r="D4" s="11">
        <f>AVERAGE(D2:D3)</f>
        <v>2380.5</v>
      </c>
      <c r="E4" s="11">
        <f>AVERAGE(E2:E3)</f>
        <v>3444</v>
      </c>
    </row>
    <row r="5" spans="1:5" x14ac:dyDescent="0.15">
      <c r="A5" s="15" t="s">
        <v>30</v>
      </c>
      <c r="B5" s="50" t="s">
        <v>11</v>
      </c>
      <c r="C5" s="4">
        <v>2018</v>
      </c>
      <c r="D5" s="12">
        <v>1855</v>
      </c>
      <c r="E5" s="12">
        <v>2485</v>
      </c>
    </row>
    <row r="6" spans="1:5" x14ac:dyDescent="0.15">
      <c r="A6" s="15" t="s">
        <v>30</v>
      </c>
      <c r="B6" s="50" t="s">
        <v>11</v>
      </c>
      <c r="C6" s="4">
        <v>2019</v>
      </c>
      <c r="D6" s="12">
        <v>2012</v>
      </c>
      <c r="E6" s="12">
        <v>2360</v>
      </c>
    </row>
    <row r="7" spans="1:5" x14ac:dyDescent="0.15">
      <c r="A7" s="40" t="s">
        <v>30</v>
      </c>
      <c r="B7" s="49" t="s">
        <v>11</v>
      </c>
      <c r="C7" s="6" t="s">
        <v>19</v>
      </c>
      <c r="D7" s="11">
        <f>AVERAGE(D5:D6)</f>
        <v>1933.5</v>
      </c>
      <c r="E7" s="11">
        <f>AVERAGE(E5:E6)</f>
        <v>2422.5</v>
      </c>
    </row>
    <row r="8" spans="1:5" x14ac:dyDescent="0.15">
      <c r="A8" s="15" t="s">
        <v>30</v>
      </c>
      <c r="B8" s="57" t="s">
        <v>28</v>
      </c>
      <c r="C8" s="4">
        <v>2018</v>
      </c>
      <c r="D8" s="7">
        <v>2030</v>
      </c>
      <c r="E8" s="7">
        <v>3448</v>
      </c>
    </row>
    <row r="9" spans="1:5" x14ac:dyDescent="0.15">
      <c r="A9" s="15" t="s">
        <v>30</v>
      </c>
      <c r="B9" s="58" t="s">
        <v>28</v>
      </c>
      <c r="C9" s="26">
        <v>2019</v>
      </c>
      <c r="D9" s="27">
        <v>2538</v>
      </c>
      <c r="E9" s="27">
        <v>4311</v>
      </c>
    </row>
    <row r="10" spans="1:5" ht="19.5" thickBot="1" x14ac:dyDescent="0.2">
      <c r="A10" s="41" t="s">
        <v>30</v>
      </c>
      <c r="B10" s="51" t="s">
        <v>28</v>
      </c>
      <c r="C10" s="23" t="s">
        <v>19</v>
      </c>
      <c r="D10" s="24">
        <f>AVERAGE(D8:D9)</f>
        <v>2284</v>
      </c>
      <c r="E10" s="25">
        <f>AVERAGE(E8:E9)</f>
        <v>3879.5</v>
      </c>
    </row>
    <row r="11" spans="1:5" ht="20.25" thickTop="1" thickBot="1" x14ac:dyDescent="0.2">
      <c r="A11" s="121" t="s">
        <v>32</v>
      </c>
      <c r="B11" s="122"/>
      <c r="C11" s="123"/>
      <c r="D11" s="30"/>
      <c r="E11" s="31"/>
    </row>
    <row r="12" spans="1:5" ht="18.75" customHeight="1" thickTop="1" x14ac:dyDescent="0.15">
      <c r="A12" s="54" t="s">
        <v>31</v>
      </c>
      <c r="B12" s="55" t="s">
        <v>35</v>
      </c>
      <c r="C12" s="28">
        <v>2018</v>
      </c>
      <c r="D12" s="29">
        <v>1105</v>
      </c>
      <c r="E12" s="29">
        <v>1680</v>
      </c>
    </row>
    <row r="13" spans="1:5" x14ac:dyDescent="0.15">
      <c r="A13" s="15" t="s">
        <v>31</v>
      </c>
      <c r="B13" s="50" t="s">
        <v>35</v>
      </c>
      <c r="C13" s="4">
        <v>2019</v>
      </c>
      <c r="D13" s="7">
        <v>1382</v>
      </c>
      <c r="E13" s="7">
        <v>2100</v>
      </c>
    </row>
    <row r="14" spans="1:5" x14ac:dyDescent="0.15">
      <c r="A14" s="40" t="s">
        <v>31</v>
      </c>
      <c r="B14" s="49" t="s">
        <v>35</v>
      </c>
      <c r="C14" s="6" t="s">
        <v>19</v>
      </c>
      <c r="D14" s="11">
        <f>AVERAGE(D12:D13)</f>
        <v>1243.5</v>
      </c>
      <c r="E14" s="11">
        <f>AVERAGE(E12:E13)</f>
        <v>1890</v>
      </c>
    </row>
    <row r="15" spans="1:5" x14ac:dyDescent="0.15">
      <c r="A15" s="15" t="s">
        <v>31</v>
      </c>
      <c r="B15" s="50" t="s">
        <v>36</v>
      </c>
      <c r="C15" s="4">
        <v>2018</v>
      </c>
      <c r="D15" s="7">
        <v>2481</v>
      </c>
      <c r="E15" s="7">
        <v>2200</v>
      </c>
    </row>
    <row r="16" spans="1:5" x14ac:dyDescent="0.15">
      <c r="A16" s="15" t="s">
        <v>31</v>
      </c>
      <c r="B16" s="50" t="s">
        <v>36</v>
      </c>
      <c r="C16" s="4">
        <v>2019</v>
      </c>
      <c r="D16" s="7">
        <v>3102</v>
      </c>
      <c r="E16" s="7">
        <v>2751</v>
      </c>
    </row>
    <row r="17" spans="1:5" ht="19.5" thickBot="1" x14ac:dyDescent="0.2">
      <c r="A17" s="41" t="s">
        <v>31</v>
      </c>
      <c r="B17" s="51" t="s">
        <v>36</v>
      </c>
      <c r="C17" s="32" t="s">
        <v>19</v>
      </c>
      <c r="D17" s="33">
        <f>AVERAGE(D15:D16)</f>
        <v>2791.5</v>
      </c>
      <c r="E17" s="33">
        <f>AVERAGE(E15:E16)</f>
        <v>2475.5</v>
      </c>
    </row>
    <row r="18" spans="1:5" ht="20.25" thickTop="1" thickBot="1" x14ac:dyDescent="0.2">
      <c r="A18" s="121" t="s">
        <v>33</v>
      </c>
      <c r="B18" s="122"/>
      <c r="C18" s="123"/>
      <c r="D18" s="34"/>
      <c r="E18" s="34"/>
    </row>
    <row r="19" spans="1:5" ht="20.25" thickTop="1" thickBot="1" x14ac:dyDescent="0.2">
      <c r="A19" s="124" t="s">
        <v>34</v>
      </c>
      <c r="B19" s="125"/>
      <c r="C19" s="126"/>
      <c r="D19" s="35"/>
      <c r="E19" s="35"/>
    </row>
    <row r="20" spans="1:5" ht="19.5" thickTop="1" x14ac:dyDescent="0.15"/>
  </sheetData>
  <mergeCells count="3">
    <mergeCell ref="A11:C11"/>
    <mergeCell ref="A18:C18"/>
    <mergeCell ref="A19:C19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E16" sqref="E16"/>
    </sheetView>
  </sheetViews>
  <sheetFormatPr defaultColWidth="9" defaultRowHeight="18.75" x14ac:dyDescent="0.15"/>
  <cols>
    <col min="1" max="7" width="7.625" style="1" customWidth="1"/>
    <col min="8" max="16384" width="9" style="1"/>
  </cols>
  <sheetData>
    <row r="1" spans="1:7" ht="35.25" customHeight="1" x14ac:dyDescent="0.15">
      <c r="A1" s="37"/>
      <c r="B1" s="130" t="s">
        <v>9</v>
      </c>
      <c r="C1" s="131"/>
      <c r="D1" s="132"/>
      <c r="E1" s="127" t="s">
        <v>11</v>
      </c>
      <c r="F1" s="128"/>
      <c r="G1" s="129"/>
    </row>
    <row r="2" spans="1:7" ht="27.75" customHeight="1" x14ac:dyDescent="0.15">
      <c r="A2" s="10" t="s">
        <v>2</v>
      </c>
      <c r="B2" s="10" t="s">
        <v>3</v>
      </c>
      <c r="C2" s="10" t="s">
        <v>4</v>
      </c>
      <c r="D2" s="10" t="s">
        <v>19</v>
      </c>
      <c r="E2" s="10" t="s">
        <v>3</v>
      </c>
      <c r="F2" s="10" t="s">
        <v>4</v>
      </c>
      <c r="G2" s="10" t="s">
        <v>19</v>
      </c>
    </row>
    <row r="3" spans="1:7" x14ac:dyDescent="0.15">
      <c r="A3" s="4" t="s">
        <v>38</v>
      </c>
      <c r="B3" s="5">
        <v>2514</v>
      </c>
      <c r="C3" s="5">
        <v>3026</v>
      </c>
      <c r="D3" s="5">
        <f>AVERAGE(B3:C3)</f>
        <v>2770</v>
      </c>
      <c r="E3" s="12">
        <v>1855</v>
      </c>
      <c r="F3" s="12">
        <v>2485</v>
      </c>
      <c r="G3" s="38">
        <f>AVERAGE(E3:F3)</f>
        <v>2170</v>
      </c>
    </row>
    <row r="4" spans="1:7" x14ac:dyDescent="0.15">
      <c r="A4" s="4" t="s">
        <v>39</v>
      </c>
      <c r="B4" s="5">
        <v>2247</v>
      </c>
      <c r="C4" s="5">
        <v>3862</v>
      </c>
      <c r="D4" s="5">
        <f>AVERAGE(B4:C4)</f>
        <v>3054.5</v>
      </c>
      <c r="E4" s="12">
        <v>2012</v>
      </c>
      <c r="F4" s="12">
        <v>2360</v>
      </c>
      <c r="G4" s="38">
        <f>AVERAGE(E4:F4)</f>
        <v>2186</v>
      </c>
    </row>
    <row r="15" spans="1:7" ht="18.75" customHeight="1" x14ac:dyDescent="0.15"/>
  </sheetData>
  <mergeCells count="2">
    <mergeCell ref="E1:G1"/>
    <mergeCell ref="B1:D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H20" sqref="H20"/>
    </sheetView>
  </sheetViews>
  <sheetFormatPr defaultColWidth="9" defaultRowHeight="18.75" x14ac:dyDescent="0.15"/>
  <cols>
    <col min="1" max="1" width="10.375" style="1" customWidth="1"/>
    <col min="2" max="2" width="6" style="1" customWidth="1"/>
    <col min="3" max="3" width="7.875" style="1" customWidth="1"/>
    <col min="4" max="4" width="9" style="1"/>
    <col min="5" max="5" width="10.375" style="1" customWidth="1"/>
    <col min="6" max="6" width="6" style="1" customWidth="1"/>
    <col min="7" max="7" width="7.875" style="1" customWidth="1"/>
    <col min="8" max="16384" width="9" style="1"/>
  </cols>
  <sheetData>
    <row r="1" spans="1:8" x14ac:dyDescent="0.15">
      <c r="A1" s="10" t="s">
        <v>6</v>
      </c>
      <c r="B1" s="10" t="s">
        <v>40</v>
      </c>
      <c r="C1" s="10" t="s">
        <v>1</v>
      </c>
      <c r="E1" s="10" t="s">
        <v>6</v>
      </c>
      <c r="F1" s="10" t="s">
        <v>40</v>
      </c>
      <c r="G1" s="10" t="s">
        <v>1</v>
      </c>
    </row>
    <row r="2" spans="1:8" x14ac:dyDescent="0.15">
      <c r="A2" s="36" t="s">
        <v>10</v>
      </c>
      <c r="B2" s="39" t="s">
        <v>3</v>
      </c>
      <c r="C2" s="5">
        <v>2247</v>
      </c>
      <c r="E2" s="36" t="s">
        <v>10</v>
      </c>
      <c r="F2" s="39" t="s">
        <v>3</v>
      </c>
      <c r="G2" s="5">
        <v>2247</v>
      </c>
    </row>
    <row r="3" spans="1:8" x14ac:dyDescent="0.15">
      <c r="A3" s="36" t="s">
        <v>10</v>
      </c>
      <c r="B3" s="39" t="s">
        <v>4</v>
      </c>
      <c r="C3" s="5">
        <v>3862</v>
      </c>
      <c r="E3" s="36" t="s">
        <v>35</v>
      </c>
      <c r="F3" s="39" t="s">
        <v>3</v>
      </c>
      <c r="G3" s="7">
        <v>1382</v>
      </c>
    </row>
    <row r="4" spans="1:8" x14ac:dyDescent="0.15">
      <c r="A4" s="36" t="s">
        <v>35</v>
      </c>
      <c r="B4" s="39" t="s">
        <v>3</v>
      </c>
      <c r="C4" s="7">
        <v>1382</v>
      </c>
      <c r="E4" s="36" t="s">
        <v>11</v>
      </c>
      <c r="F4" s="39" t="s">
        <v>3</v>
      </c>
      <c r="G4" s="12">
        <v>2012</v>
      </c>
    </row>
    <row r="5" spans="1:8" x14ac:dyDescent="0.15">
      <c r="A5" s="36" t="s">
        <v>35</v>
      </c>
      <c r="B5" s="39" t="s">
        <v>4</v>
      </c>
      <c r="C5" s="7">
        <v>2100</v>
      </c>
      <c r="E5" s="36" t="s">
        <v>10</v>
      </c>
      <c r="F5" s="39" t="s">
        <v>4</v>
      </c>
      <c r="G5" s="5">
        <v>3862</v>
      </c>
    </row>
    <row r="6" spans="1:8" x14ac:dyDescent="0.15">
      <c r="A6" s="36" t="s">
        <v>11</v>
      </c>
      <c r="B6" s="39" t="s">
        <v>3</v>
      </c>
      <c r="C6" s="12">
        <v>2012</v>
      </c>
      <c r="E6" s="36" t="s">
        <v>35</v>
      </c>
      <c r="F6" s="39" t="s">
        <v>4</v>
      </c>
      <c r="G6" s="7">
        <v>2100</v>
      </c>
    </row>
    <row r="7" spans="1:8" x14ac:dyDescent="0.15">
      <c r="A7" s="36" t="s">
        <v>11</v>
      </c>
      <c r="B7" s="39" t="s">
        <v>4</v>
      </c>
      <c r="C7" s="12">
        <v>2360</v>
      </c>
      <c r="E7" s="36" t="s">
        <v>11</v>
      </c>
      <c r="F7" s="39" t="s">
        <v>4</v>
      </c>
      <c r="G7" s="12">
        <v>2360</v>
      </c>
    </row>
    <row r="10" spans="1:8" x14ac:dyDescent="0.15">
      <c r="E10" s="10" t="s">
        <v>6</v>
      </c>
      <c r="F10" s="10" t="s">
        <v>40</v>
      </c>
      <c r="G10" s="10" t="s">
        <v>1</v>
      </c>
      <c r="H10" s="1" t="s">
        <v>37</v>
      </c>
    </row>
    <row r="11" spans="1:8" x14ac:dyDescent="0.15">
      <c r="E11" s="36" t="s">
        <v>35</v>
      </c>
      <c r="F11" s="39" t="s">
        <v>3</v>
      </c>
      <c r="G11" s="7">
        <v>1382</v>
      </c>
      <c r="H11" s="1" t="s">
        <v>31</v>
      </c>
    </row>
    <row r="12" spans="1:8" x14ac:dyDescent="0.15">
      <c r="E12" s="36" t="s">
        <v>11</v>
      </c>
      <c r="F12" s="39" t="s">
        <v>4</v>
      </c>
      <c r="G12" s="12">
        <v>2360</v>
      </c>
      <c r="H12" s="1" t="s">
        <v>31</v>
      </c>
    </row>
    <row r="13" spans="1:8" x14ac:dyDescent="0.15">
      <c r="E13" s="36" t="s">
        <v>10</v>
      </c>
      <c r="F13" s="39" t="s">
        <v>3</v>
      </c>
      <c r="G13" s="5">
        <v>2247</v>
      </c>
      <c r="H13" s="1" t="s">
        <v>30</v>
      </c>
    </row>
    <row r="14" spans="1:8" x14ac:dyDescent="0.15">
      <c r="E14" s="36" t="s">
        <v>10</v>
      </c>
      <c r="F14" s="39" t="s">
        <v>4</v>
      </c>
      <c r="G14" s="5">
        <v>3862</v>
      </c>
      <c r="H14" s="1" t="s">
        <v>30</v>
      </c>
    </row>
    <row r="15" spans="1:8" x14ac:dyDescent="0.15">
      <c r="E15" s="36" t="s">
        <v>35</v>
      </c>
      <c r="F15" s="39" t="s">
        <v>4</v>
      </c>
      <c r="G15" s="7">
        <v>2100</v>
      </c>
      <c r="H15" s="1" t="s">
        <v>30</v>
      </c>
    </row>
    <row r="16" spans="1:8" x14ac:dyDescent="0.15">
      <c r="E16" s="36" t="s">
        <v>11</v>
      </c>
      <c r="F16" s="39" t="s">
        <v>3</v>
      </c>
      <c r="G16" s="12">
        <v>2012</v>
      </c>
      <c r="H16" s="1" t="s">
        <v>30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workbookViewId="0">
      <selection activeCell="N29" sqref="N29"/>
    </sheetView>
  </sheetViews>
  <sheetFormatPr defaultColWidth="9" defaultRowHeight="18.75" x14ac:dyDescent="0.15"/>
  <cols>
    <col min="1" max="1" width="4" style="1" customWidth="1"/>
    <col min="2" max="2" width="11" style="1" customWidth="1"/>
    <col min="3" max="3" width="12.125" style="1" customWidth="1"/>
    <col min="4" max="4" width="14.125" style="1" customWidth="1"/>
    <col min="5" max="5" width="7.125" style="59" customWidth="1"/>
    <col min="6" max="6" width="6.375" style="1" customWidth="1"/>
    <col min="7" max="16384" width="9" style="1"/>
  </cols>
  <sheetData>
    <row r="1" spans="1:7" x14ac:dyDescent="0.15">
      <c r="A1" s="95" t="s">
        <v>22</v>
      </c>
      <c r="B1" s="96" t="s">
        <v>0</v>
      </c>
      <c r="C1" s="96" t="s">
        <v>6</v>
      </c>
      <c r="D1" s="96" t="s">
        <v>21</v>
      </c>
      <c r="E1" s="97" t="s">
        <v>7</v>
      </c>
      <c r="F1" s="96" t="s">
        <v>8</v>
      </c>
      <c r="G1" s="98" t="s">
        <v>1</v>
      </c>
    </row>
    <row r="2" spans="1:7" x14ac:dyDescent="0.15">
      <c r="A2" s="100">
        <v>1</v>
      </c>
      <c r="B2" s="9">
        <v>43556</v>
      </c>
      <c r="C2" s="2" t="s">
        <v>12</v>
      </c>
      <c r="D2" s="2" t="s">
        <v>13</v>
      </c>
      <c r="E2" s="3">
        <v>1800</v>
      </c>
      <c r="F2" s="2">
        <v>17</v>
      </c>
      <c r="G2" s="101">
        <f t="shared" ref="G2:G17" si="0">E2*F2</f>
        <v>30600</v>
      </c>
    </row>
    <row r="3" spans="1:7" x14ac:dyDescent="0.15">
      <c r="A3" s="100">
        <v>2</v>
      </c>
      <c r="B3" s="9">
        <v>43556</v>
      </c>
      <c r="C3" s="2" t="s">
        <v>47</v>
      </c>
      <c r="D3" s="102" t="s">
        <v>13</v>
      </c>
      <c r="E3" s="103">
        <v>1000</v>
      </c>
      <c r="F3" s="2">
        <v>26</v>
      </c>
      <c r="G3" s="101">
        <f t="shared" si="0"/>
        <v>26000</v>
      </c>
    </row>
    <row r="4" spans="1:7" x14ac:dyDescent="0.15">
      <c r="A4" s="100">
        <v>3</v>
      </c>
      <c r="B4" s="9">
        <v>43557</v>
      </c>
      <c r="C4" s="2" t="s">
        <v>48</v>
      </c>
      <c r="D4" s="2" t="s">
        <v>14</v>
      </c>
      <c r="E4" s="104">
        <v>2800</v>
      </c>
      <c r="F4" s="2">
        <v>22</v>
      </c>
      <c r="G4" s="101">
        <f t="shared" si="0"/>
        <v>61600</v>
      </c>
    </row>
    <row r="5" spans="1:7" x14ac:dyDescent="0.15">
      <c r="A5" s="100">
        <v>4</v>
      </c>
      <c r="B5" s="9">
        <v>43558</v>
      </c>
      <c r="C5" s="2" t="s">
        <v>55</v>
      </c>
      <c r="D5" s="2" t="s">
        <v>46</v>
      </c>
      <c r="E5" s="3">
        <v>1000</v>
      </c>
      <c r="F5" s="2">
        <v>10</v>
      </c>
      <c r="G5" s="101">
        <f t="shared" si="0"/>
        <v>10000</v>
      </c>
    </row>
    <row r="6" spans="1:7" x14ac:dyDescent="0.15">
      <c r="A6" s="100">
        <v>5</v>
      </c>
      <c r="B6" s="16">
        <v>43560</v>
      </c>
      <c r="C6" s="2" t="s">
        <v>12</v>
      </c>
      <c r="D6" s="2" t="s">
        <v>14</v>
      </c>
      <c r="E6" s="3">
        <v>1250</v>
      </c>
      <c r="F6" s="2">
        <v>8</v>
      </c>
      <c r="G6" s="101">
        <f t="shared" si="0"/>
        <v>10000</v>
      </c>
    </row>
    <row r="7" spans="1:7" x14ac:dyDescent="0.15">
      <c r="A7" s="100">
        <v>6</v>
      </c>
      <c r="B7" s="16">
        <v>43560</v>
      </c>
      <c r="C7" s="2" t="s">
        <v>48</v>
      </c>
      <c r="D7" s="2" t="s">
        <v>14</v>
      </c>
      <c r="E7" s="104">
        <v>1500</v>
      </c>
      <c r="F7" s="2">
        <v>23</v>
      </c>
      <c r="G7" s="101">
        <f t="shared" si="0"/>
        <v>34500</v>
      </c>
    </row>
    <row r="8" spans="1:7" x14ac:dyDescent="0.15">
      <c r="A8" s="100">
        <v>7</v>
      </c>
      <c r="B8" s="16">
        <v>43561</v>
      </c>
      <c r="C8" s="2" t="s">
        <v>55</v>
      </c>
      <c r="D8" s="2" t="s">
        <v>13</v>
      </c>
      <c r="E8" s="3">
        <v>2500</v>
      </c>
      <c r="F8" s="2">
        <v>22</v>
      </c>
      <c r="G8" s="101">
        <f t="shared" si="0"/>
        <v>55000</v>
      </c>
    </row>
    <row r="9" spans="1:7" x14ac:dyDescent="0.15">
      <c r="A9" s="100">
        <v>8</v>
      </c>
      <c r="B9" s="16">
        <v>43565</v>
      </c>
      <c r="C9" s="118" t="s">
        <v>10</v>
      </c>
      <c r="D9" s="2" t="s">
        <v>14</v>
      </c>
      <c r="E9" s="3">
        <v>1500</v>
      </c>
      <c r="F9" s="2">
        <v>11</v>
      </c>
      <c r="G9" s="101">
        <f t="shared" si="0"/>
        <v>16500</v>
      </c>
    </row>
    <row r="10" spans="1:7" x14ac:dyDescent="0.15">
      <c r="A10" s="100">
        <v>9</v>
      </c>
      <c r="B10" s="16">
        <v>43567</v>
      </c>
      <c r="C10" s="118" t="s">
        <v>10</v>
      </c>
      <c r="D10" s="2" t="s">
        <v>13</v>
      </c>
      <c r="E10" s="104">
        <v>1000</v>
      </c>
      <c r="F10" s="2">
        <v>10</v>
      </c>
      <c r="G10" s="101">
        <f t="shared" si="0"/>
        <v>10000</v>
      </c>
    </row>
    <row r="11" spans="1:7" x14ac:dyDescent="0.15">
      <c r="A11" s="100">
        <v>10</v>
      </c>
      <c r="B11" s="16">
        <v>43571</v>
      </c>
      <c r="C11" s="2" t="s">
        <v>12</v>
      </c>
      <c r="D11" s="2" t="s">
        <v>14</v>
      </c>
      <c r="E11" s="3">
        <v>1500</v>
      </c>
      <c r="F11" s="2">
        <v>8</v>
      </c>
      <c r="G11" s="101">
        <f t="shared" si="0"/>
        <v>12000</v>
      </c>
    </row>
    <row r="12" spans="1:7" x14ac:dyDescent="0.15">
      <c r="A12" s="100">
        <v>11</v>
      </c>
      <c r="B12" s="16">
        <v>43575</v>
      </c>
      <c r="C12" s="118" t="s">
        <v>10</v>
      </c>
      <c r="D12" s="2" t="s">
        <v>13</v>
      </c>
      <c r="E12" s="3">
        <v>1500</v>
      </c>
      <c r="F12" s="2">
        <v>20</v>
      </c>
      <c r="G12" s="101">
        <f t="shared" si="0"/>
        <v>30000</v>
      </c>
    </row>
    <row r="13" spans="1:7" x14ac:dyDescent="0.15">
      <c r="A13" s="100">
        <v>12</v>
      </c>
      <c r="B13" s="16">
        <v>43575</v>
      </c>
      <c r="C13" s="118" t="s">
        <v>10</v>
      </c>
      <c r="D13" s="2" t="s">
        <v>14</v>
      </c>
      <c r="E13" s="3">
        <v>1800</v>
      </c>
      <c r="F13" s="2">
        <v>10</v>
      </c>
      <c r="G13" s="101">
        <f t="shared" si="0"/>
        <v>18000</v>
      </c>
    </row>
    <row r="14" spans="1:7" x14ac:dyDescent="0.15">
      <c r="A14" s="100">
        <v>13</v>
      </c>
      <c r="B14" s="16">
        <v>43575</v>
      </c>
      <c r="C14" s="2" t="s">
        <v>47</v>
      </c>
      <c r="D14" s="2" t="s">
        <v>14</v>
      </c>
      <c r="E14" s="104">
        <v>1500</v>
      </c>
      <c r="F14" s="2">
        <v>4</v>
      </c>
      <c r="G14" s="101">
        <f t="shared" si="0"/>
        <v>6000</v>
      </c>
    </row>
    <row r="15" spans="1:7" x14ac:dyDescent="0.15">
      <c r="A15" s="100">
        <v>14</v>
      </c>
      <c r="B15" s="16">
        <v>43580</v>
      </c>
      <c r="C15" s="2" t="s">
        <v>48</v>
      </c>
      <c r="D15" s="2" t="s">
        <v>14</v>
      </c>
      <c r="E15" s="104">
        <v>1000</v>
      </c>
      <c r="F15" s="2">
        <v>10</v>
      </c>
      <c r="G15" s="101">
        <f t="shared" si="0"/>
        <v>10000</v>
      </c>
    </row>
    <row r="16" spans="1:7" x14ac:dyDescent="0.15">
      <c r="A16" s="100">
        <v>15</v>
      </c>
      <c r="B16" s="16">
        <v>43585</v>
      </c>
      <c r="C16" s="2" t="s">
        <v>12</v>
      </c>
      <c r="D16" s="2" t="s">
        <v>14</v>
      </c>
      <c r="E16" s="3">
        <v>2800</v>
      </c>
      <c r="F16" s="2">
        <v>12</v>
      </c>
      <c r="G16" s="101">
        <f t="shared" si="0"/>
        <v>33600</v>
      </c>
    </row>
    <row r="17" spans="1:7" x14ac:dyDescent="0.15">
      <c r="A17" s="105">
        <v>16</v>
      </c>
      <c r="B17" s="16">
        <v>43585</v>
      </c>
      <c r="C17" s="2" t="s">
        <v>47</v>
      </c>
      <c r="D17" s="2" t="s">
        <v>13</v>
      </c>
      <c r="E17" s="107">
        <v>1800</v>
      </c>
      <c r="F17" s="106">
        <v>10</v>
      </c>
      <c r="G17" s="108">
        <f t="shared" si="0"/>
        <v>18000</v>
      </c>
    </row>
    <row r="18" spans="1:7" x14ac:dyDescent="0.15">
      <c r="B18" s="17"/>
    </row>
    <row r="19" spans="1:7" x14ac:dyDescent="0.15">
      <c r="B19" s="17"/>
    </row>
    <row r="20" spans="1:7" x14ac:dyDescent="0.15">
      <c r="B20" s="17"/>
    </row>
    <row r="21" spans="1:7" x14ac:dyDescent="0.15">
      <c r="B21" s="17"/>
    </row>
    <row r="22" spans="1:7" x14ac:dyDescent="0.15">
      <c r="B22" s="17"/>
    </row>
    <row r="23" spans="1:7" x14ac:dyDescent="0.15">
      <c r="B23" s="17"/>
    </row>
    <row r="24" spans="1:7" x14ac:dyDescent="0.15">
      <c r="B24" s="17"/>
    </row>
    <row r="25" spans="1:7" x14ac:dyDescent="0.15">
      <c r="B25" s="17"/>
    </row>
    <row r="26" spans="1:7" x14ac:dyDescent="0.15">
      <c r="B26" s="17"/>
    </row>
    <row r="27" spans="1:7" x14ac:dyDescent="0.15">
      <c r="B27" s="17"/>
    </row>
    <row r="28" spans="1:7" x14ac:dyDescent="0.15">
      <c r="B28" s="17"/>
    </row>
    <row r="29" spans="1:7" x14ac:dyDescent="0.15">
      <c r="B29" s="17"/>
    </row>
    <row r="30" spans="1:7" x14ac:dyDescent="0.15">
      <c r="B30" s="17"/>
    </row>
    <row r="31" spans="1:7" x14ac:dyDescent="0.15">
      <c r="B31" s="17"/>
    </row>
    <row r="32" spans="1:7" x14ac:dyDescent="0.15">
      <c r="B32" s="17"/>
    </row>
    <row r="33" spans="2:2" x14ac:dyDescent="0.15">
      <c r="B33" s="17"/>
    </row>
    <row r="34" spans="2:2" x14ac:dyDescent="0.15">
      <c r="B34" s="17"/>
    </row>
    <row r="35" spans="2:2" x14ac:dyDescent="0.15">
      <c r="B35" s="17"/>
    </row>
    <row r="36" spans="2:2" x14ac:dyDescent="0.15">
      <c r="B36" s="17"/>
    </row>
    <row r="37" spans="2:2" x14ac:dyDescent="0.15">
      <c r="B37" s="17"/>
    </row>
    <row r="38" spans="2:2" x14ac:dyDescent="0.15">
      <c r="B38" s="17"/>
    </row>
    <row r="39" spans="2:2" x14ac:dyDescent="0.15">
      <c r="B39" s="17"/>
    </row>
    <row r="40" spans="2:2" x14ac:dyDescent="0.15">
      <c r="B40" s="17"/>
    </row>
    <row r="41" spans="2:2" x14ac:dyDescent="0.15">
      <c r="B41" s="17"/>
    </row>
    <row r="42" spans="2:2" x14ac:dyDescent="0.15">
      <c r="B42" s="17"/>
    </row>
    <row r="43" spans="2:2" x14ac:dyDescent="0.15">
      <c r="B43" s="17"/>
    </row>
    <row r="44" spans="2:2" x14ac:dyDescent="0.15">
      <c r="B44" s="17"/>
    </row>
    <row r="45" spans="2:2" x14ac:dyDescent="0.15">
      <c r="B45" s="17"/>
    </row>
    <row r="46" spans="2:2" x14ac:dyDescent="0.15">
      <c r="B46" s="17"/>
    </row>
    <row r="47" spans="2:2" x14ac:dyDescent="0.15">
      <c r="B47" s="17"/>
    </row>
    <row r="48" spans="2:2" x14ac:dyDescent="0.15">
      <c r="B48" s="17"/>
    </row>
    <row r="49" spans="2:2" x14ac:dyDescent="0.15">
      <c r="B49" s="17"/>
    </row>
    <row r="50" spans="2:2" x14ac:dyDescent="0.15">
      <c r="B50" s="17"/>
    </row>
    <row r="51" spans="2:2" x14ac:dyDescent="0.15">
      <c r="B51" s="17"/>
    </row>
    <row r="52" spans="2:2" x14ac:dyDescent="0.15">
      <c r="B52" s="17"/>
    </row>
    <row r="53" spans="2:2" x14ac:dyDescent="0.15">
      <c r="B53" s="17"/>
    </row>
    <row r="54" spans="2:2" x14ac:dyDescent="0.15">
      <c r="B54" s="17"/>
    </row>
    <row r="55" spans="2:2" x14ac:dyDescent="0.15">
      <c r="B55" s="17"/>
    </row>
    <row r="56" spans="2:2" x14ac:dyDescent="0.15">
      <c r="B56" s="17"/>
    </row>
    <row r="57" spans="2:2" x14ac:dyDescent="0.15">
      <c r="B57" s="17"/>
    </row>
    <row r="58" spans="2:2" x14ac:dyDescent="0.15">
      <c r="B58" s="17"/>
    </row>
    <row r="59" spans="2:2" x14ac:dyDescent="0.15">
      <c r="B59" s="17"/>
    </row>
    <row r="60" spans="2:2" x14ac:dyDescent="0.15">
      <c r="B60" s="17"/>
    </row>
    <row r="61" spans="2:2" x14ac:dyDescent="0.15">
      <c r="B61" s="17"/>
    </row>
    <row r="62" spans="2:2" x14ac:dyDescent="0.15">
      <c r="B62" s="17"/>
    </row>
    <row r="63" spans="2:2" x14ac:dyDescent="0.15">
      <c r="B63" s="17"/>
    </row>
    <row r="64" spans="2:2" x14ac:dyDescent="0.15">
      <c r="B64" s="17"/>
    </row>
    <row r="65" spans="2:2" x14ac:dyDescent="0.15">
      <c r="B65" s="17"/>
    </row>
    <row r="66" spans="2:2" x14ac:dyDescent="0.15">
      <c r="B66" s="17"/>
    </row>
    <row r="67" spans="2:2" x14ac:dyDescent="0.15">
      <c r="B67" s="17"/>
    </row>
    <row r="68" spans="2:2" x14ac:dyDescent="0.15">
      <c r="B68" s="17"/>
    </row>
    <row r="69" spans="2:2" x14ac:dyDescent="0.15">
      <c r="B69" s="17"/>
    </row>
    <row r="70" spans="2:2" x14ac:dyDescent="0.15">
      <c r="B70" s="17"/>
    </row>
    <row r="71" spans="2:2" x14ac:dyDescent="0.15">
      <c r="B71" s="17"/>
    </row>
    <row r="72" spans="2:2" x14ac:dyDescent="0.15">
      <c r="B72" s="17"/>
    </row>
    <row r="73" spans="2:2" x14ac:dyDescent="0.15">
      <c r="B73" s="17"/>
    </row>
    <row r="74" spans="2:2" x14ac:dyDescent="0.15">
      <c r="B74" s="17"/>
    </row>
    <row r="75" spans="2:2" x14ac:dyDescent="0.15">
      <c r="B75" s="17"/>
    </row>
    <row r="76" spans="2:2" x14ac:dyDescent="0.15">
      <c r="B76" s="17"/>
    </row>
    <row r="77" spans="2:2" x14ac:dyDescent="0.15">
      <c r="B77" s="17"/>
    </row>
    <row r="78" spans="2:2" x14ac:dyDescent="0.15">
      <c r="B78" s="17"/>
    </row>
    <row r="79" spans="2:2" x14ac:dyDescent="0.15">
      <c r="B79" s="17"/>
    </row>
    <row r="80" spans="2:2" x14ac:dyDescent="0.15">
      <c r="B80" s="17"/>
    </row>
    <row r="81" spans="2:2" x14ac:dyDescent="0.15">
      <c r="B81" s="17"/>
    </row>
    <row r="82" spans="2:2" x14ac:dyDescent="0.15">
      <c r="B82" s="17"/>
    </row>
    <row r="83" spans="2:2" x14ac:dyDescent="0.15">
      <c r="B83" s="17"/>
    </row>
    <row r="84" spans="2:2" x14ac:dyDescent="0.15">
      <c r="B84" s="17"/>
    </row>
    <row r="85" spans="2:2" x14ac:dyDescent="0.15">
      <c r="B85" s="17"/>
    </row>
    <row r="86" spans="2:2" x14ac:dyDescent="0.15">
      <c r="B86" s="17"/>
    </row>
    <row r="87" spans="2:2" x14ac:dyDescent="0.15">
      <c r="B87" s="17"/>
    </row>
    <row r="88" spans="2:2" x14ac:dyDescent="0.15">
      <c r="B88" s="17"/>
    </row>
    <row r="89" spans="2:2" x14ac:dyDescent="0.15">
      <c r="B89" s="17"/>
    </row>
    <row r="90" spans="2:2" x14ac:dyDescent="0.15">
      <c r="B90" s="17"/>
    </row>
    <row r="91" spans="2:2" x14ac:dyDescent="0.15">
      <c r="B91" s="17"/>
    </row>
    <row r="92" spans="2:2" x14ac:dyDescent="0.15">
      <c r="B92" s="17"/>
    </row>
    <row r="93" spans="2:2" x14ac:dyDescent="0.15">
      <c r="B93" s="17"/>
    </row>
    <row r="94" spans="2:2" x14ac:dyDescent="0.15">
      <c r="B94" s="17"/>
    </row>
    <row r="95" spans="2:2" x14ac:dyDescent="0.15">
      <c r="B95" s="17"/>
    </row>
    <row r="96" spans="2:2" x14ac:dyDescent="0.15">
      <c r="B96" s="17"/>
    </row>
    <row r="97" spans="2:2" x14ac:dyDescent="0.15">
      <c r="B97" s="17"/>
    </row>
    <row r="98" spans="2:2" x14ac:dyDescent="0.15">
      <c r="B98" s="17"/>
    </row>
    <row r="99" spans="2:2" x14ac:dyDescent="0.15">
      <c r="B99" s="17"/>
    </row>
    <row r="100" spans="2:2" x14ac:dyDescent="0.15">
      <c r="B100" s="17"/>
    </row>
    <row r="101" spans="2:2" x14ac:dyDescent="0.15">
      <c r="B101" s="17"/>
    </row>
    <row r="102" spans="2:2" x14ac:dyDescent="0.15">
      <c r="B102" s="17"/>
    </row>
    <row r="103" spans="2:2" x14ac:dyDescent="0.15">
      <c r="B103" s="17"/>
    </row>
    <row r="104" spans="2:2" x14ac:dyDescent="0.15">
      <c r="B104" s="17"/>
    </row>
    <row r="105" spans="2:2" x14ac:dyDescent="0.15">
      <c r="B105" s="17"/>
    </row>
    <row r="106" spans="2:2" x14ac:dyDescent="0.15">
      <c r="B106" s="17"/>
    </row>
    <row r="107" spans="2:2" x14ac:dyDescent="0.15">
      <c r="B107" s="17"/>
    </row>
    <row r="108" spans="2:2" x14ac:dyDescent="0.15">
      <c r="B108" s="17"/>
    </row>
    <row r="109" spans="2:2" x14ac:dyDescent="0.15">
      <c r="B109" s="17"/>
    </row>
    <row r="110" spans="2:2" x14ac:dyDescent="0.15">
      <c r="B110" s="17"/>
    </row>
    <row r="111" spans="2:2" x14ac:dyDescent="0.15">
      <c r="B111" s="17"/>
    </row>
    <row r="112" spans="2:2" x14ac:dyDescent="0.15">
      <c r="B112" s="17"/>
    </row>
    <row r="113" spans="2:2" x14ac:dyDescent="0.15">
      <c r="B113" s="17"/>
    </row>
    <row r="114" spans="2:2" x14ac:dyDescent="0.15">
      <c r="B114" s="17"/>
    </row>
    <row r="115" spans="2:2" x14ac:dyDescent="0.15">
      <c r="B115" s="17"/>
    </row>
    <row r="116" spans="2:2" x14ac:dyDescent="0.15">
      <c r="B116" s="17"/>
    </row>
    <row r="117" spans="2:2" x14ac:dyDescent="0.15">
      <c r="B117" s="17"/>
    </row>
    <row r="118" spans="2:2" x14ac:dyDescent="0.15">
      <c r="B118" s="17"/>
    </row>
    <row r="119" spans="2:2" x14ac:dyDescent="0.15">
      <c r="B119" s="17"/>
    </row>
    <row r="120" spans="2:2" x14ac:dyDescent="0.15">
      <c r="B120" s="17"/>
    </row>
    <row r="121" spans="2:2" x14ac:dyDescent="0.15">
      <c r="B121" s="17"/>
    </row>
    <row r="122" spans="2:2" x14ac:dyDescent="0.15">
      <c r="B122" s="17"/>
    </row>
    <row r="123" spans="2:2" x14ac:dyDescent="0.15">
      <c r="B123" s="17"/>
    </row>
    <row r="124" spans="2:2" x14ac:dyDescent="0.15">
      <c r="B124" s="17"/>
    </row>
    <row r="125" spans="2:2" x14ac:dyDescent="0.15">
      <c r="B125" s="17"/>
    </row>
    <row r="126" spans="2:2" x14ac:dyDescent="0.15">
      <c r="B126" s="17"/>
    </row>
    <row r="127" spans="2:2" x14ac:dyDescent="0.15">
      <c r="B127" s="17"/>
    </row>
    <row r="128" spans="2:2" x14ac:dyDescent="0.15">
      <c r="B128" s="17"/>
    </row>
    <row r="129" spans="2:2" x14ac:dyDescent="0.15">
      <c r="B129" s="17"/>
    </row>
    <row r="130" spans="2:2" x14ac:dyDescent="0.15">
      <c r="B130" s="17"/>
    </row>
    <row r="131" spans="2:2" x14ac:dyDescent="0.15">
      <c r="B131" s="17"/>
    </row>
    <row r="132" spans="2:2" x14ac:dyDescent="0.15">
      <c r="B132" s="17"/>
    </row>
  </sheetData>
  <sortState ref="A2:H17">
    <sortCondition ref="A2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8"/>
  <sheetViews>
    <sheetView workbookViewId="0">
      <selection activeCell="C2" sqref="C2"/>
    </sheetView>
  </sheetViews>
  <sheetFormatPr defaultColWidth="9" defaultRowHeight="18.75" outlineLevelRow="2" x14ac:dyDescent="0.15"/>
  <cols>
    <col min="1" max="1" width="4" style="1" customWidth="1"/>
    <col min="2" max="2" width="11" style="1" customWidth="1"/>
    <col min="3" max="3" width="12.125" style="1" customWidth="1"/>
    <col min="4" max="4" width="14.125" style="1" customWidth="1"/>
    <col min="5" max="5" width="7.125" style="59" customWidth="1"/>
    <col min="6" max="6" width="6.375" style="1" customWidth="1"/>
    <col min="7" max="16384" width="9" style="1"/>
  </cols>
  <sheetData>
    <row r="1" spans="1:7" x14ac:dyDescent="0.15">
      <c r="A1" s="95" t="s">
        <v>22</v>
      </c>
      <c r="B1" s="96" t="s">
        <v>0</v>
      </c>
      <c r="C1" s="96" t="s">
        <v>6</v>
      </c>
      <c r="D1" s="96" t="s">
        <v>21</v>
      </c>
      <c r="E1" s="97" t="s">
        <v>7</v>
      </c>
      <c r="F1" s="96" t="s">
        <v>8</v>
      </c>
      <c r="G1" s="98" t="s">
        <v>1</v>
      </c>
    </row>
    <row r="2" spans="1:7" outlineLevel="2" x14ac:dyDescent="0.15">
      <c r="A2" s="100">
        <v>8</v>
      </c>
      <c r="B2" s="16">
        <v>43565</v>
      </c>
      <c r="C2" s="118" t="s">
        <v>10</v>
      </c>
      <c r="D2" s="2" t="s">
        <v>14</v>
      </c>
      <c r="E2" s="3">
        <v>1500</v>
      </c>
      <c r="F2" s="2">
        <v>11</v>
      </c>
      <c r="G2" s="101">
        <f>E2*F2</f>
        <v>16500</v>
      </c>
    </row>
    <row r="3" spans="1:7" outlineLevel="2" x14ac:dyDescent="0.15">
      <c r="A3" s="100">
        <v>9</v>
      </c>
      <c r="B3" s="16">
        <v>43567</v>
      </c>
      <c r="C3" s="118" t="s">
        <v>10</v>
      </c>
      <c r="D3" s="102" t="s">
        <v>13</v>
      </c>
      <c r="E3" s="103">
        <v>1000</v>
      </c>
      <c r="F3" s="2">
        <v>10</v>
      </c>
      <c r="G3" s="101">
        <f>E3*F3</f>
        <v>10000</v>
      </c>
    </row>
    <row r="4" spans="1:7" outlineLevel="2" x14ac:dyDescent="0.15">
      <c r="A4" s="100">
        <v>11</v>
      </c>
      <c r="B4" s="16">
        <v>43575</v>
      </c>
      <c r="C4" s="118" t="s">
        <v>10</v>
      </c>
      <c r="D4" s="2" t="s">
        <v>13</v>
      </c>
      <c r="E4" s="3">
        <v>1500</v>
      </c>
      <c r="F4" s="2">
        <v>20</v>
      </c>
      <c r="G4" s="101">
        <f>E4*F4</f>
        <v>30000</v>
      </c>
    </row>
    <row r="5" spans="1:7" outlineLevel="2" x14ac:dyDescent="0.15">
      <c r="A5" s="100">
        <v>12</v>
      </c>
      <c r="B5" s="16">
        <v>43575</v>
      </c>
      <c r="C5" s="118" t="s">
        <v>10</v>
      </c>
      <c r="D5" s="2" t="s">
        <v>14</v>
      </c>
      <c r="E5" s="3">
        <v>1800</v>
      </c>
      <c r="F5" s="2">
        <v>10</v>
      </c>
      <c r="G5" s="101">
        <f>E5*F5</f>
        <v>18000</v>
      </c>
    </row>
    <row r="6" spans="1:7" outlineLevel="1" x14ac:dyDescent="0.15">
      <c r="A6" s="100"/>
      <c r="B6" s="16"/>
      <c r="C6" s="119" t="s">
        <v>16</v>
      </c>
      <c r="D6" s="2"/>
      <c r="E6" s="3"/>
      <c r="F6" s="2">
        <f>SUBTOTAL(9,F2:F5)</f>
        <v>51</v>
      </c>
      <c r="G6" s="101">
        <f>SUBTOTAL(9,G2:G5)</f>
        <v>74500</v>
      </c>
    </row>
    <row r="7" spans="1:7" outlineLevel="2" x14ac:dyDescent="0.15">
      <c r="A7" s="100">
        <v>2</v>
      </c>
      <c r="B7" s="9">
        <v>43556</v>
      </c>
      <c r="C7" s="2" t="s">
        <v>47</v>
      </c>
      <c r="D7" s="2" t="s">
        <v>13</v>
      </c>
      <c r="E7" s="104">
        <v>1000</v>
      </c>
      <c r="F7" s="2">
        <v>26</v>
      </c>
      <c r="G7" s="101">
        <f>E7*F7</f>
        <v>26000</v>
      </c>
    </row>
    <row r="8" spans="1:7" outlineLevel="2" x14ac:dyDescent="0.15">
      <c r="A8" s="100">
        <v>13</v>
      </c>
      <c r="B8" s="16">
        <v>43575</v>
      </c>
      <c r="C8" s="2" t="s">
        <v>47</v>
      </c>
      <c r="D8" s="2" t="s">
        <v>14</v>
      </c>
      <c r="E8" s="104">
        <v>1500</v>
      </c>
      <c r="F8" s="2">
        <v>4</v>
      </c>
      <c r="G8" s="101">
        <f>E8*F8</f>
        <v>6000</v>
      </c>
    </row>
    <row r="9" spans="1:7" outlineLevel="2" x14ac:dyDescent="0.15">
      <c r="A9" s="100">
        <v>16</v>
      </c>
      <c r="B9" s="16">
        <v>43585</v>
      </c>
      <c r="C9" s="2" t="s">
        <v>47</v>
      </c>
      <c r="D9" s="2" t="s">
        <v>13</v>
      </c>
      <c r="E9" s="104">
        <v>1800</v>
      </c>
      <c r="F9" s="2">
        <v>10</v>
      </c>
      <c r="G9" s="101">
        <f>E9*F9</f>
        <v>18000</v>
      </c>
    </row>
    <row r="10" spans="1:7" outlineLevel="1" x14ac:dyDescent="0.15">
      <c r="A10" s="100"/>
      <c r="B10" s="16"/>
      <c r="C10" s="18" t="s">
        <v>49</v>
      </c>
      <c r="D10" s="2"/>
      <c r="E10" s="104"/>
      <c r="F10" s="2">
        <f>SUBTOTAL(9,F7:F9)</f>
        <v>40</v>
      </c>
      <c r="G10" s="101">
        <f>SUBTOTAL(9,G7:G9)</f>
        <v>50000</v>
      </c>
    </row>
    <row r="11" spans="1:7" outlineLevel="2" x14ac:dyDescent="0.15">
      <c r="A11" s="100">
        <v>4</v>
      </c>
      <c r="B11" s="9">
        <v>43558</v>
      </c>
      <c r="C11" s="2" t="s">
        <v>55</v>
      </c>
      <c r="D11" s="2" t="s">
        <v>46</v>
      </c>
      <c r="E11" s="3">
        <v>1000</v>
      </c>
      <c r="F11" s="2">
        <v>10</v>
      </c>
      <c r="G11" s="101">
        <f>E11*F11</f>
        <v>10000</v>
      </c>
    </row>
    <row r="12" spans="1:7" outlineLevel="2" x14ac:dyDescent="0.15">
      <c r="A12" s="100">
        <v>7</v>
      </c>
      <c r="B12" s="16">
        <v>43561</v>
      </c>
      <c r="C12" s="2" t="s">
        <v>55</v>
      </c>
      <c r="D12" s="2" t="s">
        <v>13</v>
      </c>
      <c r="E12" s="3">
        <v>2500</v>
      </c>
      <c r="F12" s="2">
        <v>22</v>
      </c>
      <c r="G12" s="101">
        <f>E12*F12</f>
        <v>55000</v>
      </c>
    </row>
    <row r="13" spans="1:7" outlineLevel="1" x14ac:dyDescent="0.15">
      <c r="A13" s="100"/>
      <c r="B13" s="16"/>
      <c r="C13" s="18" t="s">
        <v>17</v>
      </c>
      <c r="D13" s="2"/>
      <c r="E13" s="3"/>
      <c r="F13" s="2">
        <f>SUBTOTAL(9,F11:F12)</f>
        <v>32</v>
      </c>
      <c r="G13" s="101">
        <f>SUBTOTAL(9,G11:G12)</f>
        <v>65000</v>
      </c>
    </row>
    <row r="14" spans="1:7" outlineLevel="2" x14ac:dyDescent="0.15">
      <c r="A14" s="100">
        <v>1</v>
      </c>
      <c r="B14" s="9">
        <v>43556</v>
      </c>
      <c r="C14" s="2" t="s">
        <v>12</v>
      </c>
      <c r="D14" s="2" t="s">
        <v>13</v>
      </c>
      <c r="E14" s="3">
        <v>1800</v>
      </c>
      <c r="F14" s="2">
        <v>17</v>
      </c>
      <c r="G14" s="101">
        <f>E14*F14</f>
        <v>30600</v>
      </c>
    </row>
    <row r="15" spans="1:7" outlineLevel="2" x14ac:dyDescent="0.15">
      <c r="A15" s="100">
        <v>5</v>
      </c>
      <c r="B15" s="16">
        <v>43560</v>
      </c>
      <c r="C15" s="2" t="s">
        <v>12</v>
      </c>
      <c r="D15" s="2" t="s">
        <v>14</v>
      </c>
      <c r="E15" s="3">
        <v>1250</v>
      </c>
      <c r="F15" s="2">
        <v>8</v>
      </c>
      <c r="G15" s="101">
        <f>E15*F15</f>
        <v>10000</v>
      </c>
    </row>
    <row r="16" spans="1:7" outlineLevel="2" x14ac:dyDescent="0.15">
      <c r="A16" s="100">
        <v>10</v>
      </c>
      <c r="B16" s="16">
        <v>43571</v>
      </c>
      <c r="C16" s="2" t="s">
        <v>12</v>
      </c>
      <c r="D16" s="2" t="s">
        <v>14</v>
      </c>
      <c r="E16" s="3">
        <v>1500</v>
      </c>
      <c r="F16" s="2">
        <v>8</v>
      </c>
      <c r="G16" s="101">
        <f>E16*F16</f>
        <v>12000</v>
      </c>
    </row>
    <row r="17" spans="1:7" outlineLevel="2" x14ac:dyDescent="0.15">
      <c r="A17" s="100">
        <v>15</v>
      </c>
      <c r="B17" s="16">
        <v>43585</v>
      </c>
      <c r="C17" s="2" t="s">
        <v>12</v>
      </c>
      <c r="D17" s="2" t="s">
        <v>14</v>
      </c>
      <c r="E17" s="3">
        <v>2800</v>
      </c>
      <c r="F17" s="2">
        <v>12</v>
      </c>
      <c r="G17" s="101">
        <f>E17*F17</f>
        <v>33600</v>
      </c>
    </row>
    <row r="18" spans="1:7" outlineLevel="1" x14ac:dyDescent="0.15">
      <c r="A18" s="100"/>
      <c r="B18" s="16"/>
      <c r="C18" s="18" t="s">
        <v>18</v>
      </c>
      <c r="D18" s="2"/>
      <c r="E18" s="3"/>
      <c r="F18" s="2">
        <f>SUBTOTAL(9,F14:F17)</f>
        <v>45</v>
      </c>
      <c r="G18" s="101">
        <f>SUBTOTAL(9,G14:G17)</f>
        <v>86200</v>
      </c>
    </row>
    <row r="19" spans="1:7" outlineLevel="2" x14ac:dyDescent="0.15">
      <c r="A19" s="100">
        <v>3</v>
      </c>
      <c r="B19" s="9">
        <v>43557</v>
      </c>
      <c r="C19" s="2" t="s">
        <v>48</v>
      </c>
      <c r="D19" s="2" t="s">
        <v>14</v>
      </c>
      <c r="E19" s="104">
        <v>2800</v>
      </c>
      <c r="F19" s="2">
        <v>22</v>
      </c>
      <c r="G19" s="101">
        <f>E19*F19</f>
        <v>61600</v>
      </c>
    </row>
    <row r="20" spans="1:7" outlineLevel="2" x14ac:dyDescent="0.15">
      <c r="A20" s="100">
        <v>6</v>
      </c>
      <c r="B20" s="16">
        <v>43560</v>
      </c>
      <c r="C20" s="2" t="s">
        <v>48</v>
      </c>
      <c r="D20" s="2" t="s">
        <v>14</v>
      </c>
      <c r="E20" s="104">
        <v>1500</v>
      </c>
      <c r="F20" s="2">
        <v>23</v>
      </c>
      <c r="G20" s="101">
        <f>E20*F20</f>
        <v>34500</v>
      </c>
    </row>
    <row r="21" spans="1:7" outlineLevel="2" x14ac:dyDescent="0.15">
      <c r="A21" s="105">
        <v>14</v>
      </c>
      <c r="B21" s="16">
        <v>43580</v>
      </c>
      <c r="C21" s="2" t="s">
        <v>48</v>
      </c>
      <c r="D21" s="2" t="s">
        <v>14</v>
      </c>
      <c r="E21" s="107">
        <v>1000</v>
      </c>
      <c r="F21" s="106">
        <v>10</v>
      </c>
      <c r="G21" s="108">
        <f>E21*F21</f>
        <v>10000</v>
      </c>
    </row>
    <row r="22" spans="1:7" outlineLevel="1" x14ac:dyDescent="0.15">
      <c r="A22" s="20"/>
      <c r="B22" s="19"/>
      <c r="C22" s="22" t="s">
        <v>50</v>
      </c>
      <c r="D22" s="20"/>
      <c r="E22" s="110"/>
      <c r="F22" s="20">
        <f>SUBTOTAL(9,F19:F21)</f>
        <v>55</v>
      </c>
      <c r="G22" s="21">
        <f>SUBTOTAL(9,G19:G21)</f>
        <v>106100</v>
      </c>
    </row>
    <row r="23" spans="1:7" x14ac:dyDescent="0.15">
      <c r="A23" s="20"/>
      <c r="B23" s="19"/>
      <c r="C23" s="22" t="s">
        <v>15</v>
      </c>
      <c r="D23" s="20"/>
      <c r="E23" s="110"/>
      <c r="F23" s="20">
        <f>SUBTOTAL(9,F2:F21)</f>
        <v>223</v>
      </c>
      <c r="G23" s="21">
        <f>SUBTOTAL(9,G2:G21)</f>
        <v>381800</v>
      </c>
    </row>
    <row r="24" spans="1:7" x14ac:dyDescent="0.15">
      <c r="B24" s="17"/>
    </row>
    <row r="25" spans="1:7" x14ac:dyDescent="0.15">
      <c r="B25" s="17"/>
    </row>
    <row r="26" spans="1:7" x14ac:dyDescent="0.15">
      <c r="B26" s="17"/>
    </row>
    <row r="27" spans="1:7" x14ac:dyDescent="0.15">
      <c r="B27" s="17"/>
    </row>
    <row r="28" spans="1:7" x14ac:dyDescent="0.15">
      <c r="B28" s="17"/>
    </row>
    <row r="29" spans="1:7" x14ac:dyDescent="0.15">
      <c r="B29" s="17"/>
    </row>
    <row r="30" spans="1:7" x14ac:dyDescent="0.15">
      <c r="B30" s="17"/>
    </row>
    <row r="31" spans="1:7" x14ac:dyDescent="0.15">
      <c r="B31" s="17"/>
    </row>
    <row r="32" spans="1:7" x14ac:dyDescent="0.15">
      <c r="B32" s="17"/>
    </row>
    <row r="33" spans="2:2" x14ac:dyDescent="0.15">
      <c r="B33" s="17"/>
    </row>
    <row r="34" spans="2:2" x14ac:dyDescent="0.15">
      <c r="B34" s="17"/>
    </row>
    <row r="35" spans="2:2" x14ac:dyDescent="0.15">
      <c r="B35" s="17"/>
    </row>
    <row r="36" spans="2:2" x14ac:dyDescent="0.15">
      <c r="B36" s="17"/>
    </row>
    <row r="37" spans="2:2" x14ac:dyDescent="0.15">
      <c r="B37" s="17"/>
    </row>
    <row r="38" spans="2:2" x14ac:dyDescent="0.15">
      <c r="B38" s="17"/>
    </row>
    <row r="39" spans="2:2" x14ac:dyDescent="0.15">
      <c r="B39" s="17"/>
    </row>
    <row r="40" spans="2:2" x14ac:dyDescent="0.15">
      <c r="B40" s="17"/>
    </row>
    <row r="41" spans="2:2" x14ac:dyDescent="0.15">
      <c r="B41" s="17"/>
    </row>
    <row r="42" spans="2:2" x14ac:dyDescent="0.15">
      <c r="B42" s="17"/>
    </row>
    <row r="43" spans="2:2" x14ac:dyDescent="0.15">
      <c r="B43" s="17"/>
    </row>
    <row r="44" spans="2:2" x14ac:dyDescent="0.15">
      <c r="B44" s="17"/>
    </row>
    <row r="45" spans="2:2" x14ac:dyDescent="0.15">
      <c r="B45" s="17"/>
    </row>
    <row r="46" spans="2:2" x14ac:dyDescent="0.15">
      <c r="B46" s="17"/>
    </row>
    <row r="47" spans="2:2" x14ac:dyDescent="0.15">
      <c r="B47" s="17"/>
    </row>
    <row r="48" spans="2:2" x14ac:dyDescent="0.15">
      <c r="B48" s="17"/>
    </row>
    <row r="49" spans="2:2" x14ac:dyDescent="0.15">
      <c r="B49" s="17"/>
    </row>
    <row r="50" spans="2:2" x14ac:dyDescent="0.15">
      <c r="B50" s="17"/>
    </row>
    <row r="51" spans="2:2" x14ac:dyDescent="0.15">
      <c r="B51" s="17"/>
    </row>
    <row r="52" spans="2:2" x14ac:dyDescent="0.15">
      <c r="B52" s="17"/>
    </row>
    <row r="53" spans="2:2" x14ac:dyDescent="0.15">
      <c r="B53" s="17"/>
    </row>
    <row r="54" spans="2:2" x14ac:dyDescent="0.15">
      <c r="B54" s="17"/>
    </row>
    <row r="55" spans="2:2" x14ac:dyDescent="0.15">
      <c r="B55" s="17"/>
    </row>
    <row r="56" spans="2:2" x14ac:dyDescent="0.15">
      <c r="B56" s="17"/>
    </row>
    <row r="57" spans="2:2" x14ac:dyDescent="0.15">
      <c r="B57" s="17"/>
    </row>
    <row r="58" spans="2:2" x14ac:dyDescent="0.15">
      <c r="B58" s="17"/>
    </row>
    <row r="59" spans="2:2" x14ac:dyDescent="0.15">
      <c r="B59" s="17"/>
    </row>
    <row r="60" spans="2:2" x14ac:dyDescent="0.15">
      <c r="B60" s="17"/>
    </row>
    <row r="61" spans="2:2" x14ac:dyDescent="0.15">
      <c r="B61" s="17"/>
    </row>
    <row r="62" spans="2:2" x14ac:dyDescent="0.15">
      <c r="B62" s="17"/>
    </row>
    <row r="63" spans="2:2" x14ac:dyDescent="0.15">
      <c r="B63" s="17"/>
    </row>
    <row r="64" spans="2:2" x14ac:dyDescent="0.15">
      <c r="B64" s="17"/>
    </row>
    <row r="65" spans="2:2" x14ac:dyDescent="0.15">
      <c r="B65" s="17"/>
    </row>
    <row r="66" spans="2:2" x14ac:dyDescent="0.15">
      <c r="B66" s="17"/>
    </row>
    <row r="67" spans="2:2" x14ac:dyDescent="0.15">
      <c r="B67" s="17"/>
    </row>
    <row r="68" spans="2:2" x14ac:dyDescent="0.15">
      <c r="B68" s="17"/>
    </row>
    <row r="69" spans="2:2" x14ac:dyDescent="0.15">
      <c r="B69" s="17"/>
    </row>
    <row r="70" spans="2:2" x14ac:dyDescent="0.15">
      <c r="B70" s="17"/>
    </row>
    <row r="71" spans="2:2" x14ac:dyDescent="0.15">
      <c r="B71" s="17"/>
    </row>
    <row r="72" spans="2:2" x14ac:dyDescent="0.15">
      <c r="B72" s="17"/>
    </row>
    <row r="73" spans="2:2" x14ac:dyDescent="0.15">
      <c r="B73" s="17"/>
    </row>
    <row r="74" spans="2:2" x14ac:dyDescent="0.15">
      <c r="B74" s="17"/>
    </row>
    <row r="75" spans="2:2" x14ac:dyDescent="0.15">
      <c r="B75" s="17"/>
    </row>
    <row r="76" spans="2:2" x14ac:dyDescent="0.15">
      <c r="B76" s="17"/>
    </row>
    <row r="77" spans="2:2" x14ac:dyDescent="0.15">
      <c r="B77" s="17"/>
    </row>
    <row r="78" spans="2:2" x14ac:dyDescent="0.15">
      <c r="B78" s="17"/>
    </row>
    <row r="79" spans="2:2" x14ac:dyDescent="0.15">
      <c r="B79" s="17"/>
    </row>
    <row r="80" spans="2:2" x14ac:dyDescent="0.15">
      <c r="B80" s="17"/>
    </row>
    <row r="81" spans="2:2" x14ac:dyDescent="0.15">
      <c r="B81" s="17"/>
    </row>
    <row r="82" spans="2:2" x14ac:dyDescent="0.15">
      <c r="B82" s="17"/>
    </row>
    <row r="83" spans="2:2" x14ac:dyDescent="0.15">
      <c r="B83" s="17"/>
    </row>
    <row r="84" spans="2:2" x14ac:dyDescent="0.15">
      <c r="B84" s="17"/>
    </row>
    <row r="85" spans="2:2" x14ac:dyDescent="0.15">
      <c r="B85" s="17"/>
    </row>
    <row r="86" spans="2:2" x14ac:dyDescent="0.15">
      <c r="B86" s="17"/>
    </row>
    <row r="87" spans="2:2" x14ac:dyDescent="0.15">
      <c r="B87" s="17"/>
    </row>
    <row r="88" spans="2:2" x14ac:dyDescent="0.15">
      <c r="B88" s="17"/>
    </row>
    <row r="89" spans="2:2" x14ac:dyDescent="0.15">
      <c r="B89" s="17"/>
    </row>
    <row r="90" spans="2:2" x14ac:dyDescent="0.15">
      <c r="B90" s="17"/>
    </row>
    <row r="91" spans="2:2" x14ac:dyDescent="0.15">
      <c r="B91" s="17"/>
    </row>
    <row r="92" spans="2:2" x14ac:dyDescent="0.15">
      <c r="B92" s="17"/>
    </row>
    <row r="93" spans="2:2" x14ac:dyDescent="0.15">
      <c r="B93" s="17"/>
    </row>
    <row r="94" spans="2:2" x14ac:dyDescent="0.15">
      <c r="B94" s="17"/>
    </row>
    <row r="95" spans="2:2" x14ac:dyDescent="0.15">
      <c r="B95" s="17"/>
    </row>
    <row r="96" spans="2:2" x14ac:dyDescent="0.15">
      <c r="B96" s="17"/>
    </row>
    <row r="97" spans="2:2" x14ac:dyDescent="0.15">
      <c r="B97" s="17"/>
    </row>
    <row r="98" spans="2:2" x14ac:dyDescent="0.15">
      <c r="B98" s="17"/>
    </row>
    <row r="99" spans="2:2" x14ac:dyDescent="0.15">
      <c r="B99" s="17"/>
    </row>
    <row r="100" spans="2:2" x14ac:dyDescent="0.15">
      <c r="B100" s="17"/>
    </row>
    <row r="101" spans="2:2" x14ac:dyDescent="0.15">
      <c r="B101" s="17"/>
    </row>
    <row r="102" spans="2:2" x14ac:dyDescent="0.15">
      <c r="B102" s="17"/>
    </row>
    <row r="103" spans="2:2" x14ac:dyDescent="0.15">
      <c r="B103" s="17"/>
    </row>
    <row r="104" spans="2:2" x14ac:dyDescent="0.15">
      <c r="B104" s="17"/>
    </row>
    <row r="105" spans="2:2" x14ac:dyDescent="0.15">
      <c r="B105" s="17"/>
    </row>
    <row r="106" spans="2:2" x14ac:dyDescent="0.15">
      <c r="B106" s="17"/>
    </row>
    <row r="107" spans="2:2" x14ac:dyDescent="0.15">
      <c r="B107" s="17"/>
    </row>
    <row r="108" spans="2:2" x14ac:dyDescent="0.15">
      <c r="B108" s="17"/>
    </row>
    <row r="109" spans="2:2" x14ac:dyDescent="0.15">
      <c r="B109" s="17"/>
    </row>
    <row r="110" spans="2:2" x14ac:dyDescent="0.15">
      <c r="B110" s="17"/>
    </row>
    <row r="111" spans="2:2" x14ac:dyDescent="0.15">
      <c r="B111" s="17"/>
    </row>
    <row r="112" spans="2:2" x14ac:dyDescent="0.15">
      <c r="B112" s="17"/>
    </row>
    <row r="113" spans="2:2" x14ac:dyDescent="0.15">
      <c r="B113" s="17"/>
    </row>
    <row r="114" spans="2:2" x14ac:dyDescent="0.15">
      <c r="B114" s="17"/>
    </row>
    <row r="115" spans="2:2" x14ac:dyDescent="0.15">
      <c r="B115" s="17"/>
    </row>
    <row r="116" spans="2:2" x14ac:dyDescent="0.15">
      <c r="B116" s="17"/>
    </row>
    <row r="117" spans="2:2" x14ac:dyDescent="0.15">
      <c r="B117" s="17"/>
    </row>
    <row r="118" spans="2:2" x14ac:dyDescent="0.15">
      <c r="B118" s="17"/>
    </row>
    <row r="119" spans="2:2" x14ac:dyDescent="0.15">
      <c r="B119" s="17"/>
    </row>
    <row r="120" spans="2:2" x14ac:dyDescent="0.15">
      <c r="B120" s="17"/>
    </row>
    <row r="121" spans="2:2" x14ac:dyDescent="0.15">
      <c r="B121" s="17"/>
    </row>
    <row r="122" spans="2:2" x14ac:dyDescent="0.15">
      <c r="B122" s="17"/>
    </row>
    <row r="123" spans="2:2" x14ac:dyDescent="0.15">
      <c r="B123" s="17"/>
    </row>
    <row r="124" spans="2:2" x14ac:dyDescent="0.15">
      <c r="B124" s="17"/>
    </row>
    <row r="125" spans="2:2" x14ac:dyDescent="0.15">
      <c r="B125" s="17"/>
    </row>
    <row r="126" spans="2:2" x14ac:dyDescent="0.15">
      <c r="B126" s="17"/>
    </row>
    <row r="127" spans="2:2" x14ac:dyDescent="0.15">
      <c r="B127" s="17"/>
    </row>
    <row r="128" spans="2:2" x14ac:dyDescent="0.15">
      <c r="B128" s="17"/>
    </row>
    <row r="129" spans="2:2" x14ac:dyDescent="0.15">
      <c r="B129" s="17"/>
    </row>
    <row r="130" spans="2:2" x14ac:dyDescent="0.15">
      <c r="B130" s="17"/>
    </row>
    <row r="131" spans="2:2" x14ac:dyDescent="0.15">
      <c r="B131" s="17"/>
    </row>
    <row r="132" spans="2:2" x14ac:dyDescent="0.15">
      <c r="B132" s="17"/>
    </row>
    <row r="133" spans="2:2" x14ac:dyDescent="0.15">
      <c r="B133" s="17"/>
    </row>
    <row r="134" spans="2:2" x14ac:dyDescent="0.15">
      <c r="B134" s="17"/>
    </row>
    <row r="135" spans="2:2" x14ac:dyDescent="0.15">
      <c r="B135" s="17"/>
    </row>
    <row r="136" spans="2:2" x14ac:dyDescent="0.15">
      <c r="B136" s="17"/>
    </row>
    <row r="137" spans="2:2" x14ac:dyDescent="0.15">
      <c r="B137" s="17"/>
    </row>
    <row r="138" spans="2:2" x14ac:dyDescent="0.15">
      <c r="B138" s="17"/>
    </row>
  </sheetData>
  <sortState ref="A2:G17">
    <sortCondition ref="C2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workbookViewId="0">
      <selection activeCell="H18" sqref="H18"/>
    </sheetView>
  </sheetViews>
  <sheetFormatPr defaultColWidth="9" defaultRowHeight="18.75" outlineLevelRow="3" x14ac:dyDescent="0.15"/>
  <cols>
    <col min="1" max="1" width="4" style="1" customWidth="1"/>
    <col min="2" max="2" width="11" style="1" customWidth="1"/>
    <col min="3" max="3" width="12.125" style="1" customWidth="1"/>
    <col min="4" max="4" width="14.125" style="1" customWidth="1"/>
    <col min="5" max="5" width="7.125" style="59" customWidth="1"/>
    <col min="6" max="6" width="6.375" style="1" customWidth="1"/>
    <col min="7" max="16384" width="9" style="1"/>
  </cols>
  <sheetData>
    <row r="1" spans="1:7" x14ac:dyDescent="0.15">
      <c r="A1" s="95" t="s">
        <v>22</v>
      </c>
      <c r="B1" s="96" t="s">
        <v>0</v>
      </c>
      <c r="C1" s="96" t="s">
        <v>6</v>
      </c>
      <c r="D1" s="96" t="s">
        <v>21</v>
      </c>
      <c r="E1" s="97" t="s">
        <v>7</v>
      </c>
      <c r="F1" s="96" t="s">
        <v>8</v>
      </c>
      <c r="G1" s="98" t="s">
        <v>1</v>
      </c>
    </row>
    <row r="2" spans="1:7" outlineLevel="3" x14ac:dyDescent="0.15">
      <c r="A2" s="100">
        <v>8</v>
      </c>
      <c r="B2" s="16">
        <v>43565</v>
      </c>
      <c r="C2" s="118" t="s">
        <v>10</v>
      </c>
      <c r="D2" s="2" t="s">
        <v>14</v>
      </c>
      <c r="E2" s="3">
        <v>1500</v>
      </c>
      <c r="F2" s="2">
        <v>11</v>
      </c>
      <c r="G2" s="101">
        <f>E2*F2</f>
        <v>16500</v>
      </c>
    </row>
    <row r="3" spans="1:7" outlineLevel="3" x14ac:dyDescent="0.15">
      <c r="A3" s="100">
        <v>9</v>
      </c>
      <c r="B3" s="16">
        <v>43567</v>
      </c>
      <c r="C3" s="118" t="s">
        <v>10</v>
      </c>
      <c r="D3" s="102" t="s">
        <v>13</v>
      </c>
      <c r="E3" s="103">
        <v>1000</v>
      </c>
      <c r="F3" s="2">
        <v>10</v>
      </c>
      <c r="G3" s="101">
        <f>E3*F3</f>
        <v>10000</v>
      </c>
    </row>
    <row r="4" spans="1:7" outlineLevel="3" x14ac:dyDescent="0.15">
      <c r="A4" s="100">
        <v>11</v>
      </c>
      <c r="B4" s="16">
        <v>43575</v>
      </c>
      <c r="C4" s="118" t="s">
        <v>10</v>
      </c>
      <c r="D4" s="2" t="s">
        <v>13</v>
      </c>
      <c r="E4" s="3">
        <v>1500</v>
      </c>
      <c r="F4" s="2">
        <v>20</v>
      </c>
      <c r="G4" s="101">
        <f>E4*F4</f>
        <v>30000</v>
      </c>
    </row>
    <row r="5" spans="1:7" outlineLevel="3" x14ac:dyDescent="0.15">
      <c r="A5" s="100">
        <v>12</v>
      </c>
      <c r="B5" s="16">
        <v>43575</v>
      </c>
      <c r="C5" s="118" t="s">
        <v>10</v>
      </c>
      <c r="D5" s="2" t="s">
        <v>14</v>
      </c>
      <c r="E5" s="3">
        <v>1800</v>
      </c>
      <c r="F5" s="2">
        <v>10</v>
      </c>
      <c r="G5" s="101">
        <f>E5*F5</f>
        <v>18000</v>
      </c>
    </row>
    <row r="6" spans="1:7" outlineLevel="2" x14ac:dyDescent="0.15">
      <c r="A6" s="100"/>
      <c r="B6" s="16"/>
      <c r="C6" s="119" t="s">
        <v>23</v>
      </c>
      <c r="D6" s="2"/>
      <c r="E6" s="3"/>
      <c r="F6" s="2">
        <f>SUBTOTAL(1,F2:F5)</f>
        <v>12.75</v>
      </c>
      <c r="G6" s="101">
        <f>SUBTOTAL(1,G2:G5)</f>
        <v>18625</v>
      </c>
    </row>
    <row r="7" spans="1:7" outlineLevel="1" x14ac:dyDescent="0.15">
      <c r="A7" s="100"/>
      <c r="B7" s="16"/>
      <c r="C7" s="119" t="s">
        <v>16</v>
      </c>
      <c r="D7" s="2"/>
      <c r="E7" s="3"/>
      <c r="F7" s="2">
        <f>SUBTOTAL(9,F2:F5)</f>
        <v>51</v>
      </c>
      <c r="G7" s="101">
        <f>SUBTOTAL(9,G2:G5)</f>
        <v>74500</v>
      </c>
    </row>
    <row r="8" spans="1:7" outlineLevel="3" x14ac:dyDescent="0.15">
      <c r="A8" s="100">
        <v>2</v>
      </c>
      <c r="B8" s="9">
        <v>43556</v>
      </c>
      <c r="C8" s="2" t="s">
        <v>47</v>
      </c>
      <c r="D8" s="2" t="s">
        <v>13</v>
      </c>
      <c r="E8" s="104">
        <v>1000</v>
      </c>
      <c r="F8" s="2">
        <v>26</v>
      </c>
      <c r="G8" s="101">
        <f>E8*F8</f>
        <v>26000</v>
      </c>
    </row>
    <row r="9" spans="1:7" outlineLevel="3" x14ac:dyDescent="0.15">
      <c r="A9" s="100">
        <v>13</v>
      </c>
      <c r="B9" s="16">
        <v>43575</v>
      </c>
      <c r="C9" s="2" t="s">
        <v>47</v>
      </c>
      <c r="D9" s="2" t="s">
        <v>14</v>
      </c>
      <c r="E9" s="104">
        <v>1500</v>
      </c>
      <c r="F9" s="2">
        <v>4</v>
      </c>
      <c r="G9" s="101">
        <f>E9*F9</f>
        <v>6000</v>
      </c>
    </row>
    <row r="10" spans="1:7" outlineLevel="3" x14ac:dyDescent="0.15">
      <c r="A10" s="100">
        <v>16</v>
      </c>
      <c r="B10" s="16">
        <v>43585</v>
      </c>
      <c r="C10" s="2" t="s">
        <v>47</v>
      </c>
      <c r="D10" s="2" t="s">
        <v>13</v>
      </c>
      <c r="E10" s="104">
        <v>1800</v>
      </c>
      <c r="F10" s="2">
        <v>10</v>
      </c>
      <c r="G10" s="101">
        <f>E10*F10</f>
        <v>18000</v>
      </c>
    </row>
    <row r="11" spans="1:7" outlineLevel="2" x14ac:dyDescent="0.15">
      <c r="A11" s="100"/>
      <c r="B11" s="16"/>
      <c r="C11" s="18" t="s">
        <v>51</v>
      </c>
      <c r="D11" s="2"/>
      <c r="E11" s="104"/>
      <c r="F11" s="2">
        <f>SUBTOTAL(1,F8:F10)</f>
        <v>13.333333333333334</v>
      </c>
      <c r="G11" s="101">
        <f>SUBTOTAL(1,G8:G10)</f>
        <v>16666.666666666668</v>
      </c>
    </row>
    <row r="12" spans="1:7" outlineLevel="1" x14ac:dyDescent="0.15">
      <c r="A12" s="100"/>
      <c r="B12" s="16"/>
      <c r="C12" s="18" t="s">
        <v>49</v>
      </c>
      <c r="D12" s="2"/>
      <c r="E12" s="104"/>
      <c r="F12" s="2">
        <f>SUBTOTAL(9,F8:F10)</f>
        <v>40</v>
      </c>
      <c r="G12" s="101">
        <f>SUBTOTAL(9,G8:G10)</f>
        <v>50000</v>
      </c>
    </row>
    <row r="13" spans="1:7" outlineLevel="3" x14ac:dyDescent="0.15">
      <c r="A13" s="100">
        <v>4</v>
      </c>
      <c r="B13" s="9">
        <v>43558</v>
      </c>
      <c r="C13" s="2" t="s">
        <v>55</v>
      </c>
      <c r="D13" s="2" t="s">
        <v>46</v>
      </c>
      <c r="E13" s="3">
        <v>1000</v>
      </c>
      <c r="F13" s="2">
        <v>10</v>
      </c>
      <c r="G13" s="101">
        <f>E13*F13</f>
        <v>10000</v>
      </c>
    </row>
    <row r="14" spans="1:7" outlineLevel="3" x14ac:dyDescent="0.15">
      <c r="A14" s="100">
        <v>7</v>
      </c>
      <c r="B14" s="16">
        <v>43561</v>
      </c>
      <c r="C14" s="2" t="s">
        <v>55</v>
      </c>
      <c r="D14" s="2" t="s">
        <v>13</v>
      </c>
      <c r="E14" s="3">
        <v>2500</v>
      </c>
      <c r="F14" s="2">
        <v>22</v>
      </c>
      <c r="G14" s="101">
        <f>E14*F14</f>
        <v>55000</v>
      </c>
    </row>
    <row r="15" spans="1:7" outlineLevel="2" x14ac:dyDescent="0.15">
      <c r="A15" s="100"/>
      <c r="B15" s="16"/>
      <c r="C15" s="18" t="s">
        <v>24</v>
      </c>
      <c r="D15" s="2"/>
      <c r="E15" s="3"/>
      <c r="F15" s="2">
        <f>SUBTOTAL(1,F13:F14)</f>
        <v>16</v>
      </c>
      <c r="G15" s="101">
        <f>SUBTOTAL(1,G13:G14)</f>
        <v>32500</v>
      </c>
    </row>
    <row r="16" spans="1:7" outlineLevel="1" x14ac:dyDescent="0.15">
      <c r="A16" s="100"/>
      <c r="B16" s="16"/>
      <c r="C16" s="18" t="s">
        <v>17</v>
      </c>
      <c r="D16" s="2"/>
      <c r="E16" s="3"/>
      <c r="F16" s="2">
        <f>SUBTOTAL(9,F13:F14)</f>
        <v>32</v>
      </c>
      <c r="G16" s="101">
        <f>SUBTOTAL(9,G13:G14)</f>
        <v>65000</v>
      </c>
    </row>
    <row r="17" spans="1:7" outlineLevel="3" x14ac:dyDescent="0.15">
      <c r="A17" s="100">
        <v>1</v>
      </c>
      <c r="B17" s="9">
        <v>43556</v>
      </c>
      <c r="C17" s="2" t="s">
        <v>12</v>
      </c>
      <c r="D17" s="2" t="s">
        <v>13</v>
      </c>
      <c r="E17" s="3">
        <v>1800</v>
      </c>
      <c r="F17" s="2">
        <v>17</v>
      </c>
      <c r="G17" s="101">
        <f>E17*F17</f>
        <v>30600</v>
      </c>
    </row>
    <row r="18" spans="1:7" outlineLevel="3" x14ac:dyDescent="0.15">
      <c r="A18" s="100">
        <v>5</v>
      </c>
      <c r="B18" s="16">
        <v>43560</v>
      </c>
      <c r="C18" s="2" t="s">
        <v>12</v>
      </c>
      <c r="D18" s="2" t="s">
        <v>14</v>
      </c>
      <c r="E18" s="3">
        <v>1250</v>
      </c>
      <c r="F18" s="2">
        <v>8</v>
      </c>
      <c r="G18" s="101">
        <f>E18*F18</f>
        <v>10000</v>
      </c>
    </row>
    <row r="19" spans="1:7" outlineLevel="3" x14ac:dyDescent="0.15">
      <c r="A19" s="100">
        <v>10</v>
      </c>
      <c r="B19" s="16">
        <v>43571</v>
      </c>
      <c r="C19" s="2" t="s">
        <v>12</v>
      </c>
      <c r="D19" s="2" t="s">
        <v>14</v>
      </c>
      <c r="E19" s="3">
        <v>1500</v>
      </c>
      <c r="F19" s="2">
        <v>8</v>
      </c>
      <c r="G19" s="101">
        <f>E19*F19</f>
        <v>12000</v>
      </c>
    </row>
    <row r="20" spans="1:7" outlineLevel="3" x14ac:dyDescent="0.15">
      <c r="A20" s="100">
        <v>15</v>
      </c>
      <c r="B20" s="16">
        <v>43585</v>
      </c>
      <c r="C20" s="2" t="s">
        <v>12</v>
      </c>
      <c r="D20" s="2" t="s">
        <v>14</v>
      </c>
      <c r="E20" s="3">
        <v>2800</v>
      </c>
      <c r="F20" s="2">
        <v>12</v>
      </c>
      <c r="G20" s="101">
        <f>E20*F20</f>
        <v>33600</v>
      </c>
    </row>
    <row r="21" spans="1:7" outlineLevel="2" x14ac:dyDescent="0.15">
      <c r="A21" s="100"/>
      <c r="B21" s="16"/>
      <c r="C21" s="18" t="s">
        <v>25</v>
      </c>
      <c r="D21" s="2"/>
      <c r="E21" s="3"/>
      <c r="F21" s="2">
        <f>SUBTOTAL(1,F17:F20)</f>
        <v>11.25</v>
      </c>
      <c r="G21" s="101">
        <f>SUBTOTAL(1,G17:G20)</f>
        <v>21550</v>
      </c>
    </row>
    <row r="22" spans="1:7" outlineLevel="1" x14ac:dyDescent="0.15">
      <c r="A22" s="100"/>
      <c r="B22" s="16"/>
      <c r="C22" s="18" t="s">
        <v>18</v>
      </c>
      <c r="D22" s="2"/>
      <c r="E22" s="3"/>
      <c r="F22" s="2">
        <f>SUBTOTAL(9,F17:F20)</f>
        <v>45</v>
      </c>
      <c r="G22" s="101">
        <f>SUBTOTAL(9,G17:G20)</f>
        <v>86200</v>
      </c>
    </row>
    <row r="23" spans="1:7" outlineLevel="3" x14ac:dyDescent="0.15">
      <c r="A23" s="100">
        <v>3</v>
      </c>
      <c r="B23" s="9">
        <v>43557</v>
      </c>
      <c r="C23" s="2" t="s">
        <v>48</v>
      </c>
      <c r="D23" s="2" t="s">
        <v>14</v>
      </c>
      <c r="E23" s="104">
        <v>2800</v>
      </c>
      <c r="F23" s="2">
        <v>22</v>
      </c>
      <c r="G23" s="101">
        <f>E23*F23</f>
        <v>61600</v>
      </c>
    </row>
    <row r="24" spans="1:7" outlineLevel="3" x14ac:dyDescent="0.15">
      <c r="A24" s="100">
        <v>6</v>
      </c>
      <c r="B24" s="16">
        <v>43560</v>
      </c>
      <c r="C24" s="2" t="s">
        <v>48</v>
      </c>
      <c r="D24" s="2" t="s">
        <v>14</v>
      </c>
      <c r="E24" s="104">
        <v>1500</v>
      </c>
      <c r="F24" s="2">
        <v>23</v>
      </c>
      <c r="G24" s="101">
        <f>E24*F24</f>
        <v>34500</v>
      </c>
    </row>
    <row r="25" spans="1:7" outlineLevel="3" x14ac:dyDescent="0.15">
      <c r="A25" s="111">
        <v>14</v>
      </c>
      <c r="B25" s="112">
        <v>43580</v>
      </c>
      <c r="C25" s="102" t="s">
        <v>48</v>
      </c>
      <c r="D25" s="102" t="s">
        <v>14</v>
      </c>
      <c r="E25" s="103">
        <v>1000</v>
      </c>
      <c r="F25" s="102">
        <v>10</v>
      </c>
      <c r="G25" s="113">
        <f>E25*F25</f>
        <v>10000</v>
      </c>
    </row>
    <row r="26" spans="1:7" outlineLevel="2" x14ac:dyDescent="0.15">
      <c r="A26" s="2"/>
      <c r="B26" s="16"/>
      <c r="C26" s="18" t="s">
        <v>52</v>
      </c>
      <c r="D26" s="2"/>
      <c r="E26" s="104"/>
      <c r="F26" s="2">
        <f>SUBTOTAL(1,F23:F25)</f>
        <v>18.333333333333332</v>
      </c>
      <c r="G26" s="3">
        <f>SUBTOTAL(1,G23:G25)</f>
        <v>35366.666666666664</v>
      </c>
    </row>
    <row r="27" spans="1:7" outlineLevel="1" x14ac:dyDescent="0.15">
      <c r="A27" s="2"/>
      <c r="B27" s="16"/>
      <c r="C27" s="18" t="s">
        <v>50</v>
      </c>
      <c r="D27" s="2"/>
      <c r="E27" s="104"/>
      <c r="F27" s="2">
        <f>SUBTOTAL(9,F23:F25)</f>
        <v>55</v>
      </c>
      <c r="G27" s="3">
        <f>SUBTOTAL(9,G23:G25)</f>
        <v>106100</v>
      </c>
    </row>
    <row r="28" spans="1:7" x14ac:dyDescent="0.15">
      <c r="A28" s="2"/>
      <c r="B28" s="16"/>
      <c r="C28" s="18" t="s">
        <v>20</v>
      </c>
      <c r="D28" s="2"/>
      <c r="E28" s="104"/>
      <c r="F28" s="2">
        <f>SUBTOTAL(1,F2:F25)</f>
        <v>13.9375</v>
      </c>
      <c r="G28" s="3">
        <f>SUBTOTAL(1,G2:G25)</f>
        <v>23862.5</v>
      </c>
    </row>
    <row r="29" spans="1:7" x14ac:dyDescent="0.15">
      <c r="A29" s="2"/>
      <c r="B29" s="16"/>
      <c r="C29" s="18" t="s">
        <v>15</v>
      </c>
      <c r="D29" s="2"/>
      <c r="E29" s="104"/>
      <c r="F29" s="2">
        <f>SUBTOTAL(9,F2:F25)</f>
        <v>223</v>
      </c>
      <c r="G29" s="3">
        <f>SUBTOTAL(9,G2:G25)</f>
        <v>381800</v>
      </c>
    </row>
    <row r="30" spans="1:7" x14ac:dyDescent="0.15">
      <c r="B30" s="17"/>
    </row>
    <row r="31" spans="1:7" x14ac:dyDescent="0.15">
      <c r="B31" s="17"/>
    </row>
    <row r="32" spans="1:7" x14ac:dyDescent="0.15">
      <c r="B32" s="17"/>
    </row>
    <row r="33" spans="2:2" x14ac:dyDescent="0.15">
      <c r="B33" s="17"/>
    </row>
    <row r="34" spans="2:2" x14ac:dyDescent="0.15">
      <c r="B34" s="17"/>
    </row>
    <row r="35" spans="2:2" x14ac:dyDescent="0.15">
      <c r="B35" s="17"/>
    </row>
    <row r="36" spans="2:2" x14ac:dyDescent="0.15">
      <c r="B36" s="17"/>
    </row>
    <row r="37" spans="2:2" x14ac:dyDescent="0.15">
      <c r="B37" s="17"/>
    </row>
    <row r="38" spans="2:2" x14ac:dyDescent="0.15">
      <c r="B38" s="17"/>
    </row>
    <row r="39" spans="2:2" x14ac:dyDescent="0.15">
      <c r="B39" s="17"/>
    </row>
    <row r="40" spans="2:2" x14ac:dyDescent="0.15">
      <c r="B40" s="17"/>
    </row>
    <row r="41" spans="2:2" x14ac:dyDescent="0.15">
      <c r="B41" s="17"/>
    </row>
    <row r="42" spans="2:2" x14ac:dyDescent="0.15">
      <c r="B42" s="17"/>
    </row>
    <row r="43" spans="2:2" x14ac:dyDescent="0.15">
      <c r="B43" s="17"/>
    </row>
    <row r="44" spans="2:2" x14ac:dyDescent="0.15">
      <c r="B44" s="17"/>
    </row>
    <row r="45" spans="2:2" x14ac:dyDescent="0.15">
      <c r="B45" s="17"/>
    </row>
    <row r="46" spans="2:2" x14ac:dyDescent="0.15">
      <c r="B46" s="17"/>
    </row>
    <row r="47" spans="2:2" x14ac:dyDescent="0.15">
      <c r="B47" s="17"/>
    </row>
    <row r="48" spans="2:2" x14ac:dyDescent="0.15">
      <c r="B48" s="17"/>
    </row>
    <row r="49" spans="2:2" x14ac:dyDescent="0.15">
      <c r="B49" s="17"/>
    </row>
    <row r="50" spans="2:2" x14ac:dyDescent="0.15">
      <c r="B50" s="17"/>
    </row>
    <row r="51" spans="2:2" x14ac:dyDescent="0.15">
      <c r="B51" s="17"/>
    </row>
    <row r="52" spans="2:2" x14ac:dyDescent="0.15">
      <c r="B52" s="17"/>
    </row>
    <row r="53" spans="2:2" x14ac:dyDescent="0.15">
      <c r="B53" s="17"/>
    </row>
    <row r="54" spans="2:2" x14ac:dyDescent="0.15">
      <c r="B54" s="17"/>
    </row>
    <row r="55" spans="2:2" x14ac:dyDescent="0.15">
      <c r="B55" s="17"/>
    </row>
    <row r="56" spans="2:2" x14ac:dyDescent="0.15">
      <c r="B56" s="17"/>
    </row>
    <row r="57" spans="2:2" x14ac:dyDescent="0.15">
      <c r="B57" s="17"/>
    </row>
    <row r="58" spans="2:2" x14ac:dyDescent="0.15">
      <c r="B58" s="17"/>
    </row>
    <row r="59" spans="2:2" x14ac:dyDescent="0.15">
      <c r="B59" s="17"/>
    </row>
    <row r="60" spans="2:2" x14ac:dyDescent="0.15">
      <c r="B60" s="17"/>
    </row>
    <row r="61" spans="2:2" x14ac:dyDescent="0.15">
      <c r="B61" s="17"/>
    </row>
    <row r="62" spans="2:2" x14ac:dyDescent="0.15">
      <c r="B62" s="17"/>
    </row>
    <row r="63" spans="2:2" x14ac:dyDescent="0.15">
      <c r="B63" s="17"/>
    </row>
    <row r="64" spans="2:2" x14ac:dyDescent="0.15">
      <c r="B64" s="17"/>
    </row>
    <row r="65" spans="2:2" x14ac:dyDescent="0.15">
      <c r="B65" s="17"/>
    </row>
    <row r="66" spans="2:2" x14ac:dyDescent="0.15">
      <c r="B66" s="17"/>
    </row>
    <row r="67" spans="2:2" x14ac:dyDescent="0.15">
      <c r="B67" s="17"/>
    </row>
    <row r="68" spans="2:2" x14ac:dyDescent="0.15">
      <c r="B68" s="17"/>
    </row>
    <row r="69" spans="2:2" x14ac:dyDescent="0.15">
      <c r="B69" s="17"/>
    </row>
    <row r="70" spans="2:2" x14ac:dyDescent="0.15">
      <c r="B70" s="17"/>
    </row>
    <row r="71" spans="2:2" x14ac:dyDescent="0.15">
      <c r="B71" s="17"/>
    </row>
    <row r="72" spans="2:2" x14ac:dyDescent="0.15">
      <c r="B72" s="17"/>
    </row>
    <row r="73" spans="2:2" x14ac:dyDescent="0.15">
      <c r="B73" s="17"/>
    </row>
    <row r="74" spans="2:2" x14ac:dyDescent="0.15">
      <c r="B74" s="17"/>
    </row>
    <row r="75" spans="2:2" x14ac:dyDescent="0.15">
      <c r="B75" s="17"/>
    </row>
    <row r="76" spans="2:2" x14ac:dyDescent="0.15">
      <c r="B76" s="17"/>
    </row>
    <row r="77" spans="2:2" x14ac:dyDescent="0.15">
      <c r="B77" s="17"/>
    </row>
    <row r="78" spans="2:2" x14ac:dyDescent="0.15">
      <c r="B78" s="17"/>
    </row>
    <row r="79" spans="2:2" x14ac:dyDescent="0.15">
      <c r="B79" s="17"/>
    </row>
    <row r="80" spans="2:2" x14ac:dyDescent="0.15">
      <c r="B80" s="17"/>
    </row>
    <row r="81" spans="2:2" x14ac:dyDescent="0.15">
      <c r="B81" s="17"/>
    </row>
    <row r="82" spans="2:2" x14ac:dyDescent="0.15">
      <c r="B82" s="17"/>
    </row>
    <row r="83" spans="2:2" x14ac:dyDescent="0.15">
      <c r="B83" s="17"/>
    </row>
    <row r="84" spans="2:2" x14ac:dyDescent="0.15">
      <c r="B84" s="17"/>
    </row>
    <row r="85" spans="2:2" x14ac:dyDescent="0.15">
      <c r="B85" s="17"/>
    </row>
    <row r="86" spans="2:2" x14ac:dyDescent="0.15">
      <c r="B86" s="17"/>
    </row>
    <row r="87" spans="2:2" x14ac:dyDescent="0.15">
      <c r="B87" s="17"/>
    </row>
    <row r="88" spans="2:2" x14ac:dyDescent="0.15">
      <c r="B88" s="17"/>
    </row>
    <row r="89" spans="2:2" x14ac:dyDescent="0.15">
      <c r="B89" s="17"/>
    </row>
    <row r="90" spans="2:2" x14ac:dyDescent="0.15">
      <c r="B90" s="17"/>
    </row>
    <row r="91" spans="2:2" x14ac:dyDescent="0.15">
      <c r="B91" s="17"/>
    </row>
    <row r="92" spans="2:2" x14ac:dyDescent="0.15">
      <c r="B92" s="17"/>
    </row>
    <row r="93" spans="2:2" x14ac:dyDescent="0.15">
      <c r="B93" s="17"/>
    </row>
    <row r="94" spans="2:2" x14ac:dyDescent="0.15">
      <c r="B94" s="17"/>
    </row>
    <row r="95" spans="2:2" x14ac:dyDescent="0.15">
      <c r="B95" s="17"/>
    </row>
    <row r="96" spans="2:2" x14ac:dyDescent="0.15">
      <c r="B96" s="17"/>
    </row>
    <row r="97" spans="2:2" x14ac:dyDescent="0.15">
      <c r="B97" s="17"/>
    </row>
    <row r="98" spans="2:2" x14ac:dyDescent="0.15">
      <c r="B98" s="17"/>
    </row>
    <row r="99" spans="2:2" x14ac:dyDescent="0.15">
      <c r="B99" s="17"/>
    </row>
    <row r="100" spans="2:2" x14ac:dyDescent="0.15">
      <c r="B100" s="17"/>
    </row>
    <row r="101" spans="2:2" x14ac:dyDescent="0.15">
      <c r="B101" s="17"/>
    </row>
    <row r="102" spans="2:2" x14ac:dyDescent="0.15">
      <c r="B102" s="17"/>
    </row>
    <row r="103" spans="2:2" x14ac:dyDescent="0.15">
      <c r="B103" s="17"/>
    </row>
    <row r="104" spans="2:2" x14ac:dyDescent="0.15">
      <c r="B104" s="17"/>
    </row>
    <row r="105" spans="2:2" x14ac:dyDescent="0.15">
      <c r="B105" s="17"/>
    </row>
    <row r="106" spans="2:2" x14ac:dyDescent="0.15">
      <c r="B106" s="17"/>
    </row>
    <row r="107" spans="2:2" x14ac:dyDescent="0.15">
      <c r="B107" s="17"/>
    </row>
    <row r="108" spans="2:2" x14ac:dyDescent="0.15">
      <c r="B108" s="17"/>
    </row>
    <row r="109" spans="2:2" x14ac:dyDescent="0.15">
      <c r="B109" s="17"/>
    </row>
    <row r="110" spans="2:2" x14ac:dyDescent="0.15">
      <c r="B110" s="17"/>
    </row>
    <row r="111" spans="2:2" x14ac:dyDescent="0.15">
      <c r="B111" s="17"/>
    </row>
    <row r="112" spans="2:2" x14ac:dyDescent="0.15">
      <c r="B112" s="17"/>
    </row>
    <row r="113" spans="2:2" x14ac:dyDescent="0.15">
      <c r="B113" s="17"/>
    </row>
    <row r="114" spans="2:2" x14ac:dyDescent="0.15">
      <c r="B114" s="17"/>
    </row>
    <row r="115" spans="2:2" x14ac:dyDescent="0.15">
      <c r="B115" s="17"/>
    </row>
    <row r="116" spans="2:2" x14ac:dyDescent="0.15">
      <c r="B116" s="17"/>
    </row>
    <row r="117" spans="2:2" x14ac:dyDescent="0.15">
      <c r="B117" s="17"/>
    </row>
    <row r="118" spans="2:2" x14ac:dyDescent="0.15">
      <c r="B118" s="17"/>
    </row>
    <row r="119" spans="2:2" x14ac:dyDescent="0.15">
      <c r="B119" s="17"/>
    </row>
    <row r="120" spans="2:2" x14ac:dyDescent="0.15">
      <c r="B120" s="17"/>
    </row>
    <row r="121" spans="2:2" x14ac:dyDescent="0.15">
      <c r="B121" s="17"/>
    </row>
    <row r="122" spans="2:2" x14ac:dyDescent="0.15">
      <c r="B122" s="17"/>
    </row>
    <row r="123" spans="2:2" x14ac:dyDescent="0.15">
      <c r="B123" s="17"/>
    </row>
    <row r="124" spans="2:2" x14ac:dyDescent="0.15">
      <c r="B124" s="17"/>
    </row>
    <row r="125" spans="2:2" x14ac:dyDescent="0.15">
      <c r="B125" s="17"/>
    </row>
    <row r="126" spans="2:2" x14ac:dyDescent="0.15">
      <c r="B126" s="17"/>
    </row>
    <row r="127" spans="2:2" x14ac:dyDescent="0.15">
      <c r="B127" s="17"/>
    </row>
    <row r="128" spans="2:2" x14ac:dyDescent="0.15">
      <c r="B128" s="17"/>
    </row>
    <row r="129" spans="2:2" x14ac:dyDescent="0.15">
      <c r="B129" s="17"/>
    </row>
    <row r="130" spans="2:2" x14ac:dyDescent="0.15">
      <c r="B130" s="17"/>
    </row>
    <row r="131" spans="2:2" x14ac:dyDescent="0.15">
      <c r="B131" s="17"/>
    </row>
    <row r="132" spans="2:2" x14ac:dyDescent="0.15">
      <c r="B132" s="17"/>
    </row>
    <row r="133" spans="2:2" x14ac:dyDescent="0.15">
      <c r="B133" s="17"/>
    </row>
    <row r="134" spans="2:2" x14ac:dyDescent="0.15">
      <c r="B134" s="17"/>
    </row>
    <row r="135" spans="2:2" x14ac:dyDescent="0.15">
      <c r="B135" s="17"/>
    </row>
    <row r="136" spans="2:2" x14ac:dyDescent="0.15">
      <c r="B136" s="17"/>
    </row>
    <row r="137" spans="2:2" x14ac:dyDescent="0.15">
      <c r="B137" s="17"/>
    </row>
    <row r="138" spans="2:2" x14ac:dyDescent="0.15">
      <c r="B138" s="17"/>
    </row>
    <row r="139" spans="2:2" x14ac:dyDescent="0.15">
      <c r="B139" s="17"/>
    </row>
    <row r="140" spans="2:2" x14ac:dyDescent="0.15">
      <c r="B140" s="17"/>
    </row>
    <row r="141" spans="2:2" x14ac:dyDescent="0.15">
      <c r="B141" s="17"/>
    </row>
    <row r="142" spans="2:2" x14ac:dyDescent="0.15">
      <c r="B142" s="17"/>
    </row>
    <row r="143" spans="2:2" x14ac:dyDescent="0.15">
      <c r="B143" s="17"/>
    </row>
    <row r="144" spans="2:2" x14ac:dyDescent="0.15">
      <c r="B144" s="17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G14" sqref="G14"/>
    </sheetView>
  </sheetViews>
  <sheetFormatPr defaultColWidth="9" defaultRowHeight="18.75" x14ac:dyDescent="0.15"/>
  <cols>
    <col min="1" max="1" width="7.875" style="1" customWidth="1"/>
    <col min="2" max="2" width="10.375" style="1" customWidth="1"/>
    <col min="3" max="3" width="7.125" style="1" customWidth="1"/>
    <col min="4" max="4" width="8.875" style="1" customWidth="1"/>
    <col min="5" max="16384" width="9" style="1"/>
  </cols>
  <sheetData>
    <row r="1" spans="1:6" x14ac:dyDescent="0.15">
      <c r="A1" s="99" t="s">
        <v>29</v>
      </c>
      <c r="B1" s="47" t="s">
        <v>6</v>
      </c>
      <c r="C1" s="10" t="s">
        <v>2</v>
      </c>
      <c r="D1" s="10" t="s">
        <v>3</v>
      </c>
    </row>
    <row r="2" spans="1:6" x14ac:dyDescent="0.15">
      <c r="A2" s="14" t="s">
        <v>30</v>
      </c>
      <c r="B2" s="48" t="s">
        <v>10</v>
      </c>
      <c r="C2" s="4">
        <v>2018</v>
      </c>
      <c r="D2" s="5">
        <v>2514</v>
      </c>
    </row>
    <row r="3" spans="1:6" x14ac:dyDescent="0.15">
      <c r="A3" s="15" t="s">
        <v>30</v>
      </c>
      <c r="B3" s="56" t="s">
        <v>10</v>
      </c>
      <c r="C3" s="4">
        <v>2019</v>
      </c>
      <c r="D3" s="5">
        <v>2247</v>
      </c>
    </row>
    <row r="4" spans="1:6" x14ac:dyDescent="0.15">
      <c r="A4" s="40" t="s">
        <v>30</v>
      </c>
      <c r="B4" s="49" t="s">
        <v>10</v>
      </c>
      <c r="C4" s="6" t="s">
        <v>19</v>
      </c>
      <c r="D4" s="94">
        <f>SUBTOTAL(1,D2:D3)</f>
        <v>2380.5</v>
      </c>
    </row>
    <row r="5" spans="1:6" x14ac:dyDescent="0.15">
      <c r="A5" s="15" t="s">
        <v>30</v>
      </c>
      <c r="B5" s="50" t="s">
        <v>11</v>
      </c>
      <c r="C5" s="4">
        <v>2018</v>
      </c>
      <c r="D5" s="12">
        <v>1855</v>
      </c>
    </row>
    <row r="6" spans="1:6" x14ac:dyDescent="0.15">
      <c r="A6" s="15" t="s">
        <v>30</v>
      </c>
      <c r="B6" s="50" t="s">
        <v>11</v>
      </c>
      <c r="C6" s="4">
        <v>2019</v>
      </c>
      <c r="D6" s="12">
        <v>2012</v>
      </c>
    </row>
    <row r="7" spans="1:6" x14ac:dyDescent="0.15">
      <c r="A7" s="40" t="s">
        <v>30</v>
      </c>
      <c r="B7" s="49" t="s">
        <v>11</v>
      </c>
      <c r="C7" s="6" t="s">
        <v>19</v>
      </c>
      <c r="D7" s="94">
        <f>SUBTOTAL(1,D5:D6)</f>
        <v>1933.5</v>
      </c>
    </row>
    <row r="8" spans="1:6" x14ac:dyDescent="0.15">
      <c r="A8" s="15" t="s">
        <v>30</v>
      </c>
      <c r="B8" s="57" t="s">
        <v>28</v>
      </c>
      <c r="C8" s="4">
        <v>2018</v>
      </c>
      <c r="D8" s="29">
        <v>2030</v>
      </c>
    </row>
    <row r="9" spans="1:6" x14ac:dyDescent="0.15">
      <c r="A9" s="15" t="s">
        <v>30</v>
      </c>
      <c r="B9" s="58" t="s">
        <v>28</v>
      </c>
      <c r="C9" s="26">
        <v>2019</v>
      </c>
      <c r="D9" s="27">
        <v>2538</v>
      </c>
    </row>
    <row r="10" spans="1:6" ht="19.5" thickBot="1" x14ac:dyDescent="0.2">
      <c r="A10" s="41" t="s">
        <v>30</v>
      </c>
      <c r="B10" s="51" t="s">
        <v>28</v>
      </c>
      <c r="C10" s="23" t="s">
        <v>19</v>
      </c>
      <c r="D10" s="94">
        <f>SUBTOTAL(1,D8:D9)</f>
        <v>2284</v>
      </c>
    </row>
    <row r="11" spans="1:6" ht="20.25" thickTop="1" thickBot="1" x14ac:dyDescent="0.2">
      <c r="A11" s="121" t="s">
        <v>32</v>
      </c>
      <c r="B11" s="122"/>
      <c r="C11" s="123"/>
      <c r="D11" s="30">
        <f>SUBTOTAL(9,D2:D10)</f>
        <v>13196</v>
      </c>
      <c r="F11" s="13"/>
    </row>
    <row r="12" spans="1:6" ht="18.75" customHeight="1" thickTop="1" x14ac:dyDescent="0.15">
      <c r="A12" s="54" t="s">
        <v>31</v>
      </c>
      <c r="B12" s="55" t="s">
        <v>35</v>
      </c>
      <c r="C12" s="28">
        <v>2018</v>
      </c>
      <c r="D12" s="29">
        <v>1105</v>
      </c>
    </row>
    <row r="13" spans="1:6" x14ac:dyDescent="0.15">
      <c r="A13" s="15" t="s">
        <v>31</v>
      </c>
      <c r="B13" s="50" t="s">
        <v>35</v>
      </c>
      <c r="C13" s="4">
        <v>2019</v>
      </c>
      <c r="D13" s="7">
        <v>1382</v>
      </c>
    </row>
    <row r="14" spans="1:6" x14ac:dyDescent="0.15">
      <c r="A14" s="40" t="s">
        <v>31</v>
      </c>
      <c r="B14" s="49" t="s">
        <v>35</v>
      </c>
      <c r="C14" s="6" t="s">
        <v>19</v>
      </c>
      <c r="D14" s="94">
        <f>SUBTOTAL(1,D12:D13)</f>
        <v>1243.5</v>
      </c>
    </row>
    <row r="15" spans="1:6" x14ac:dyDescent="0.15">
      <c r="A15" s="15" t="s">
        <v>31</v>
      </c>
      <c r="B15" s="50" t="s">
        <v>36</v>
      </c>
      <c r="C15" s="4">
        <v>2018</v>
      </c>
      <c r="D15" s="7">
        <v>2481</v>
      </c>
    </row>
    <row r="16" spans="1:6" x14ac:dyDescent="0.15">
      <c r="A16" s="15" t="s">
        <v>31</v>
      </c>
      <c r="B16" s="50" t="s">
        <v>36</v>
      </c>
      <c r="C16" s="4">
        <v>2019</v>
      </c>
      <c r="D16" s="7">
        <v>3102</v>
      </c>
    </row>
    <row r="17" spans="1:6" ht="19.5" thickBot="1" x14ac:dyDescent="0.2">
      <c r="A17" s="41" t="s">
        <v>31</v>
      </c>
      <c r="B17" s="51" t="s">
        <v>36</v>
      </c>
      <c r="C17" s="32" t="s">
        <v>19</v>
      </c>
      <c r="D17" s="94">
        <f>SUBTOTAL(1,D15:D16)</f>
        <v>2791.5</v>
      </c>
      <c r="F17" s="13"/>
    </row>
    <row r="18" spans="1:6" ht="20.25" thickTop="1" thickBot="1" x14ac:dyDescent="0.2">
      <c r="A18" s="121" t="s">
        <v>33</v>
      </c>
      <c r="B18" s="122"/>
      <c r="C18" s="123"/>
      <c r="D18" s="30">
        <f>SUBTOTAL(9,D12:D17)</f>
        <v>8070</v>
      </c>
    </row>
    <row r="19" spans="1:6" ht="20.25" thickTop="1" thickBot="1" x14ac:dyDescent="0.2">
      <c r="A19" s="124" t="s">
        <v>34</v>
      </c>
      <c r="B19" s="125"/>
      <c r="C19" s="126"/>
      <c r="D19" s="35">
        <f>SUBTOTAL(9,D2:D18)</f>
        <v>21266</v>
      </c>
    </row>
    <row r="20" spans="1:6" ht="19.5" thickTop="1" x14ac:dyDescent="0.15"/>
  </sheetData>
  <mergeCells count="3">
    <mergeCell ref="A11:C11"/>
    <mergeCell ref="A18:C18"/>
    <mergeCell ref="A19:C19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J14" sqref="J14"/>
    </sheetView>
  </sheetViews>
  <sheetFormatPr defaultColWidth="9" defaultRowHeight="18.75" x14ac:dyDescent="0.15"/>
  <cols>
    <col min="1" max="1" width="7.875" style="1" customWidth="1"/>
    <col min="2" max="2" width="10.375" style="1" customWidth="1"/>
    <col min="3" max="3" width="7.125" style="1" customWidth="1"/>
    <col min="4" max="4" width="8.875" style="1" customWidth="1"/>
    <col min="5" max="5" width="6.875" style="1" customWidth="1"/>
    <col min="6" max="6" width="6" style="1" customWidth="1"/>
    <col min="7" max="7" width="4" style="1" customWidth="1"/>
    <col min="8" max="8" width="7.25" style="1" customWidth="1"/>
    <col min="9" max="16384" width="9" style="1"/>
  </cols>
  <sheetData>
    <row r="1" spans="1:8" ht="19.5" x14ac:dyDescent="0.4">
      <c r="A1" s="99" t="s">
        <v>29</v>
      </c>
      <c r="B1" s="47" t="s">
        <v>6</v>
      </c>
      <c r="C1" s="10" t="s">
        <v>2</v>
      </c>
      <c r="D1" s="10" t="s">
        <v>3</v>
      </c>
      <c r="F1" s="114" t="s">
        <v>53</v>
      </c>
      <c r="G1" s="114"/>
      <c r="H1" s="114"/>
    </row>
    <row r="2" spans="1:8" ht="19.5" x14ac:dyDescent="0.4">
      <c r="A2" s="14" t="s">
        <v>30</v>
      </c>
      <c r="B2" s="48" t="s">
        <v>10</v>
      </c>
      <c r="C2" s="4">
        <v>2018</v>
      </c>
      <c r="D2" s="5">
        <v>2514</v>
      </c>
      <c r="F2" s="115">
        <v>1</v>
      </c>
      <c r="G2" s="116" t="s">
        <v>54</v>
      </c>
      <c r="H2" s="117">
        <f>_xlfn.AGGREGATE(14,,$D$2:$D$18,F2)</f>
        <v>3102</v>
      </c>
    </row>
    <row r="3" spans="1:8" ht="19.5" x14ac:dyDescent="0.4">
      <c r="A3" s="15" t="s">
        <v>30</v>
      </c>
      <c r="B3" s="56" t="s">
        <v>10</v>
      </c>
      <c r="C3" s="4">
        <v>2019</v>
      </c>
      <c r="D3" s="5">
        <v>2247</v>
      </c>
      <c r="F3" s="115">
        <v>2</v>
      </c>
      <c r="G3" s="116" t="s">
        <v>54</v>
      </c>
      <c r="H3" s="117">
        <f t="shared" ref="H3:H4" si="0">_xlfn.AGGREGATE(14,,$D$2:$D$18,F3)</f>
        <v>2538</v>
      </c>
    </row>
    <row r="4" spans="1:8" ht="19.5" x14ac:dyDescent="0.4">
      <c r="A4" s="40" t="s">
        <v>30</v>
      </c>
      <c r="B4" s="49" t="s">
        <v>10</v>
      </c>
      <c r="C4" s="6" t="s">
        <v>19</v>
      </c>
      <c r="D4" s="94">
        <f>SUBTOTAL(1,D2:D3)</f>
        <v>2380.5</v>
      </c>
      <c r="F4" s="115">
        <v>3</v>
      </c>
      <c r="G4" s="116" t="s">
        <v>54</v>
      </c>
      <c r="H4" s="117">
        <f t="shared" si="0"/>
        <v>2514</v>
      </c>
    </row>
    <row r="5" spans="1:8" x14ac:dyDescent="0.15">
      <c r="A5" s="15" t="s">
        <v>30</v>
      </c>
      <c r="B5" s="50" t="s">
        <v>11</v>
      </c>
      <c r="C5" s="4">
        <v>2018</v>
      </c>
      <c r="D5" s="12">
        <v>1855</v>
      </c>
    </row>
    <row r="6" spans="1:8" x14ac:dyDescent="0.15">
      <c r="A6" s="15" t="s">
        <v>30</v>
      </c>
      <c r="B6" s="50" t="s">
        <v>11</v>
      </c>
      <c r="C6" s="4">
        <v>2019</v>
      </c>
      <c r="D6" s="12">
        <v>2012</v>
      </c>
    </row>
    <row r="7" spans="1:8" x14ac:dyDescent="0.15">
      <c r="A7" s="40" t="s">
        <v>30</v>
      </c>
      <c r="B7" s="49" t="s">
        <v>11</v>
      </c>
      <c r="C7" s="6" t="s">
        <v>19</v>
      </c>
      <c r="D7" s="94">
        <f>SUBTOTAL(1,D5:D6)</f>
        <v>1933.5</v>
      </c>
    </row>
    <row r="8" spans="1:8" x14ac:dyDescent="0.15">
      <c r="A8" s="15" t="s">
        <v>30</v>
      </c>
      <c r="B8" s="57" t="s">
        <v>28</v>
      </c>
      <c r="C8" s="4">
        <v>2018</v>
      </c>
      <c r="D8" s="29">
        <v>2030</v>
      </c>
    </row>
    <row r="9" spans="1:8" x14ac:dyDescent="0.15">
      <c r="A9" s="15" t="s">
        <v>30</v>
      </c>
      <c r="B9" s="58" t="s">
        <v>28</v>
      </c>
      <c r="C9" s="26">
        <v>2019</v>
      </c>
      <c r="D9" s="27">
        <v>2538</v>
      </c>
    </row>
    <row r="10" spans="1:8" ht="19.5" thickBot="1" x14ac:dyDescent="0.2">
      <c r="A10" s="41" t="s">
        <v>30</v>
      </c>
      <c r="B10" s="51" t="s">
        <v>28</v>
      </c>
      <c r="C10" s="23" t="s">
        <v>19</v>
      </c>
      <c r="D10" s="94">
        <f>SUBTOTAL(1,D8:D9)</f>
        <v>2284</v>
      </c>
    </row>
    <row r="11" spans="1:8" ht="20.25" thickTop="1" thickBot="1" x14ac:dyDescent="0.2">
      <c r="A11" s="121" t="s">
        <v>32</v>
      </c>
      <c r="B11" s="122"/>
      <c r="C11" s="123"/>
      <c r="D11" s="30">
        <f>SUBTOTAL(9,D2:D10)</f>
        <v>13196</v>
      </c>
      <c r="F11" s="13"/>
    </row>
    <row r="12" spans="1:8" ht="18.75" customHeight="1" thickTop="1" x14ac:dyDescent="0.15">
      <c r="A12" s="54" t="s">
        <v>31</v>
      </c>
      <c r="B12" s="55" t="s">
        <v>35</v>
      </c>
      <c r="C12" s="28">
        <v>2018</v>
      </c>
      <c r="D12" s="29">
        <v>1105</v>
      </c>
    </row>
    <row r="13" spans="1:8" x14ac:dyDescent="0.15">
      <c r="A13" s="15" t="s">
        <v>31</v>
      </c>
      <c r="B13" s="50" t="s">
        <v>35</v>
      </c>
      <c r="C13" s="4">
        <v>2019</v>
      </c>
      <c r="D13" s="7">
        <v>1382</v>
      </c>
    </row>
    <row r="14" spans="1:8" x14ac:dyDescent="0.15">
      <c r="A14" s="40" t="s">
        <v>31</v>
      </c>
      <c r="B14" s="49" t="s">
        <v>35</v>
      </c>
      <c r="C14" s="6" t="s">
        <v>19</v>
      </c>
      <c r="D14" s="94">
        <f>SUBTOTAL(1,D12:D13)</f>
        <v>1243.5</v>
      </c>
    </row>
    <row r="15" spans="1:8" x14ac:dyDescent="0.15">
      <c r="A15" s="15" t="s">
        <v>31</v>
      </c>
      <c r="B15" s="50" t="s">
        <v>36</v>
      </c>
      <c r="C15" s="4">
        <v>2018</v>
      </c>
      <c r="D15" s="7">
        <v>2481</v>
      </c>
    </row>
    <row r="16" spans="1:8" x14ac:dyDescent="0.15">
      <c r="A16" s="15" t="s">
        <v>31</v>
      </c>
      <c r="B16" s="50" t="s">
        <v>36</v>
      </c>
      <c r="C16" s="4">
        <v>2019</v>
      </c>
      <c r="D16" s="7">
        <v>3102</v>
      </c>
    </row>
    <row r="17" spans="1:6" ht="19.5" thickBot="1" x14ac:dyDescent="0.2">
      <c r="A17" s="41" t="s">
        <v>31</v>
      </c>
      <c r="B17" s="51" t="s">
        <v>36</v>
      </c>
      <c r="C17" s="32" t="s">
        <v>19</v>
      </c>
      <c r="D17" s="94">
        <f>SUBTOTAL(1,D15:D16)</f>
        <v>2791.5</v>
      </c>
      <c r="F17" s="13"/>
    </row>
    <row r="18" spans="1:6" ht="20.25" thickTop="1" thickBot="1" x14ac:dyDescent="0.2">
      <c r="A18" s="121" t="s">
        <v>33</v>
      </c>
      <c r="B18" s="122"/>
      <c r="C18" s="123"/>
      <c r="D18" s="30">
        <f>SUBTOTAL(9,D12:D17)</f>
        <v>8070</v>
      </c>
    </row>
    <row r="19" spans="1:6" ht="20.25" thickTop="1" thickBot="1" x14ac:dyDescent="0.2">
      <c r="A19" s="124" t="s">
        <v>34</v>
      </c>
      <c r="B19" s="125"/>
      <c r="C19" s="126"/>
      <c r="D19" s="35">
        <f>SUBTOTAL(9,D2:D18)</f>
        <v>21266</v>
      </c>
    </row>
    <row r="20" spans="1:6" ht="19.5" thickTop="1" x14ac:dyDescent="0.15"/>
  </sheetData>
  <mergeCells count="3">
    <mergeCell ref="A11:C11"/>
    <mergeCell ref="A18:C18"/>
    <mergeCell ref="A19:C19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</vt:i4>
      </vt:variant>
    </vt:vector>
  </HeadingPairs>
  <TitlesOfParts>
    <vt:vector size="18" baseType="lpstr">
      <vt:lpstr>具体例1-1</vt:lpstr>
      <vt:lpstr>具体例1-2</vt:lpstr>
      <vt:lpstr>具体例1-3</vt:lpstr>
      <vt:lpstr>3-2-1</vt:lpstr>
      <vt:lpstr>具体例2-1</vt:lpstr>
      <vt:lpstr>具体例2-2</vt:lpstr>
      <vt:lpstr>3-2-2-1</vt:lpstr>
      <vt:lpstr>3-2-2-2</vt:lpstr>
      <vt:lpstr>3-2-2-3</vt:lpstr>
      <vt:lpstr>具体例3-1</vt:lpstr>
      <vt:lpstr>具体例3-2</vt:lpstr>
      <vt:lpstr>3-2-4-1</vt:lpstr>
      <vt:lpstr>3-2-4-2</vt:lpstr>
      <vt:lpstr>3-2-4-3</vt:lpstr>
      <vt:lpstr>3-2-4-3貼り付け</vt:lpstr>
      <vt:lpstr>3-2-4-4</vt:lpstr>
      <vt:lpstr>3-2-4-5</vt:lpstr>
      <vt:lpstr>'3-2-4-1'!Print_Titles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cp:lastPrinted>2019-09-29T07:04:31Z</cp:lastPrinted>
  <dcterms:created xsi:type="dcterms:W3CDTF">2018-10-20T03:27:37Z</dcterms:created>
  <dcterms:modified xsi:type="dcterms:W3CDTF">2020-02-02T02:16:44Z</dcterms:modified>
</cp:coreProperties>
</file>