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E2" i="1" l="1"/>
  <c r="G2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<sst xmlns="http://schemas.openxmlformats.org/spreadsheetml/2006/main" count="122" uniqueCount="52">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</sst>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G84" totalsRowShown="0" headerRowDxfId="11" dataDxfId="10" headerRowBorderDxfId="8" tableBorderDxfId="9" totalsRowBorderDxfId="7">
  <autoFilter ref="A1:G84"/>
  <tableColumns count="7">
    <tableColumn id="1" name="日付" dataDxfId="6"/>
    <tableColumn id="2" name="商品番号" dataDxfId="5"/>
    <tableColumn id="3" name="分類" dataDxfId="4">
      <calculatedColumnFormula>IF(uriage[[#This Row],[商品番号]]="","",VLOOKUP(B2,[0]!code,2,FALSE))</calculatedColumnFormula>
    </tableColumn>
    <tableColumn id="4" name="商品名" dataDxfId="3">
      <calculatedColumnFormula>IF(uriage[[#This Row],[商品番号]]="","",VLOOKUP(B2,[0]!code,3,FALSE))</calculatedColumnFormula>
    </tableColumn>
    <tableColumn id="5" name="価格" dataDxfId="2" dataCellStyle="桁区切り">
      <calculatedColumnFormula>IF(uriage[[#This Row],[商品番号]]="","",VLOOKUP(B2,[0]!code,4,FALSE))</calculatedColumnFormula>
    </tableColumn>
    <tableColumn id="6" name="数量" dataDxfId="1"/>
    <tableColumn id="7" name="金額" dataDxfId="0" dataCellStyle="桁区切り">
      <calculatedColumnFormula>IF(uriage[[#This Row],[商品番号]]="","",E2*F2)</calculatedColumnFormula>
    </tableColumn>
  </tableColumns>
  <tableStyleInfo name="TableStyleMedium6" showFirstColumn="1" showLastColumn="0" showRowStripes="0" showColumnStripes="1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>
      <selection activeCell="A5" sqref="A5"/>
    </sheetView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7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</row>
    <row r="2" spans="1:7" x14ac:dyDescent="0.15">
      <c r="A2" s="9">
        <v>42741</v>
      </c>
      <c r="B2" s="2" t="s">
        <v>7</v>
      </c>
      <c r="C2" s="2" t="str">
        <f>IF(uriage[[#This Row],[商品番号]]="","",VLOOKUP(B2,[0]!code,2,FALSE))</f>
        <v>花束</v>
      </c>
      <c r="D2" s="2" t="str">
        <f>IF(uriage[[#This Row],[商品番号]]="","",VLOOKUP(B2,[0]!code,3,FALSE))</f>
        <v>お任せ花束</v>
      </c>
      <c r="E2" s="3">
        <f>IF(uriage[[#This Row],[商品番号]]="","",VLOOKUP(B2,[0]!code,4,FALSE))</f>
        <v>3500</v>
      </c>
      <c r="F2" s="2">
        <v>5</v>
      </c>
      <c r="G2" s="10">
        <f>IF(uriage[[#This Row],[商品番号]]="","",E2*F2)</f>
        <v>17500</v>
      </c>
    </row>
    <row r="3" spans="1:7" x14ac:dyDescent="0.15">
      <c r="A3" s="9">
        <v>42741</v>
      </c>
      <c r="B3" s="2" t="s">
        <v>17</v>
      </c>
      <c r="C3" s="2" t="str">
        <f>IF(uriage[[#This Row],[商品番号]]="","",VLOOKUP(B3,[0]!code,2,FALSE))</f>
        <v>アレンジメント</v>
      </c>
      <c r="D3" s="2" t="str">
        <f>IF(uriage[[#This Row],[商品番号]]="","",VLOOKUP(B3,[0]!code,3,FALSE))</f>
        <v>バラのアレンジメント</v>
      </c>
      <c r="E3" s="3">
        <f>IF(uriage[[#This Row],[商品番号]]="","",VLOOKUP(B3,[0]!code,4,FALSE))</f>
        <v>5500</v>
      </c>
      <c r="F3" s="2">
        <v>8</v>
      </c>
      <c r="G3" s="10">
        <f>IF(uriage[[#This Row],[商品番号]]="","",E3*F3)</f>
        <v>44000</v>
      </c>
    </row>
    <row r="4" spans="1:7" x14ac:dyDescent="0.15">
      <c r="A4" s="9">
        <v>42742</v>
      </c>
      <c r="B4" s="2" t="s">
        <v>18</v>
      </c>
      <c r="C4" s="2" t="str">
        <f>IF(uriage[[#This Row],[商品番号]]="","",VLOOKUP(B4,[0]!code,2,FALSE))</f>
        <v>アレンジメント</v>
      </c>
      <c r="D4" s="2" t="str">
        <f>IF(uriage[[#This Row],[商品番号]]="","",VLOOKUP(B4,[0]!code,3,FALSE))</f>
        <v>お悔み用アレンジメント</v>
      </c>
      <c r="E4" s="3">
        <f>IF(uriage[[#This Row],[商品番号]]="","",VLOOKUP(B4,[0]!code,4,FALSE))</f>
        <v>4000</v>
      </c>
      <c r="F4" s="2">
        <v>12</v>
      </c>
      <c r="G4" s="10">
        <f>IF(uriage[[#This Row],[商品番号]]="","",E4*F4)</f>
        <v>48000</v>
      </c>
    </row>
    <row r="5" spans="1:7" x14ac:dyDescent="0.15">
      <c r="A5" s="9">
        <v>42743</v>
      </c>
      <c r="B5" s="2" t="s">
        <v>7</v>
      </c>
      <c r="C5" s="2" t="str">
        <f>IF(uriage[[#This Row],[商品番号]]="","",VLOOKUP(B5,[0]!code,2,FALSE))</f>
        <v>花束</v>
      </c>
      <c r="D5" s="2" t="str">
        <f>IF(uriage[[#This Row],[商品番号]]="","",VLOOKUP(B5,[0]!code,3,FALSE))</f>
        <v>お任せ花束</v>
      </c>
      <c r="E5" s="3">
        <f>IF(uriage[[#This Row],[商品番号]]="","",VLOOKUP(B5,[0]!code,4,FALSE))</f>
        <v>3500</v>
      </c>
      <c r="F5" s="2">
        <v>4</v>
      </c>
      <c r="G5" s="10">
        <f>IF(uriage[[#This Row],[商品番号]]="","",E5*F5)</f>
        <v>14000</v>
      </c>
    </row>
    <row r="6" spans="1:7" x14ac:dyDescent="0.15">
      <c r="A6" s="9">
        <v>42745</v>
      </c>
      <c r="B6" s="2" t="s">
        <v>19</v>
      </c>
      <c r="C6" s="2" t="str">
        <f>IF(uriage[[#This Row],[商品番号]]="","",VLOOKUP(B6,[0]!code,2,FALSE))</f>
        <v>花束</v>
      </c>
      <c r="D6" s="2" t="str">
        <f>IF(uriage[[#This Row],[商品番号]]="","",VLOOKUP(B6,[0]!code,3,FALSE))</f>
        <v>バラの花束</v>
      </c>
      <c r="E6" s="3">
        <f>IF(uriage[[#This Row],[商品番号]]="","",VLOOKUP(B6,[0]!code,4,FALSE))</f>
        <v>5400</v>
      </c>
      <c r="F6" s="2">
        <v>7</v>
      </c>
      <c r="G6" s="10">
        <f>IF(uriage[[#This Row],[商品番号]]="","",E6*F6)</f>
        <v>37800</v>
      </c>
    </row>
    <row r="7" spans="1:7" x14ac:dyDescent="0.15">
      <c r="A7" s="9">
        <v>42746</v>
      </c>
      <c r="B7" s="2" t="s">
        <v>20</v>
      </c>
      <c r="C7" s="2" t="str">
        <f>IF(uriage[[#This Row],[商品番号]]="","",VLOOKUP(B7,[0]!code,2,FALSE))</f>
        <v>花束</v>
      </c>
      <c r="D7" s="2" t="str">
        <f>IF(uriage[[#This Row],[商品番号]]="","",VLOOKUP(B7,[0]!code,3,FALSE))</f>
        <v>カサブランカの花束</v>
      </c>
      <c r="E7" s="3">
        <f>IF(uriage[[#This Row],[商品番号]]="","",VLOOKUP(B7,[0]!code,4,FALSE))</f>
        <v>8200</v>
      </c>
      <c r="F7" s="2">
        <v>8</v>
      </c>
      <c r="G7" s="10">
        <f>IF(uriage[[#This Row],[商品番号]]="","",E7*F7)</f>
        <v>65600</v>
      </c>
    </row>
    <row r="8" spans="1:7" x14ac:dyDescent="0.15">
      <c r="A8" s="9">
        <v>42748</v>
      </c>
      <c r="B8" s="2" t="s">
        <v>10</v>
      </c>
      <c r="C8" s="2" t="str">
        <f>IF(uriage[[#This Row],[商品番号]]="","",VLOOKUP(B8,[0]!code,2,FALSE))</f>
        <v>アレンジメント</v>
      </c>
      <c r="D8" s="2" t="str">
        <f>IF(uriage[[#This Row],[商品番号]]="","",VLOOKUP(B8,[0]!code,3,FALSE))</f>
        <v>季節のアレンジメント</v>
      </c>
      <c r="E8" s="3">
        <f>IF(uriage[[#This Row],[商品番号]]="","",VLOOKUP(B8,[0]!code,4,FALSE))</f>
        <v>4200</v>
      </c>
      <c r="F8" s="2">
        <v>5</v>
      </c>
      <c r="G8" s="10">
        <f>IF(uriage[[#This Row],[商品番号]]="","",E8*F8)</f>
        <v>21000</v>
      </c>
    </row>
    <row r="9" spans="1:7" x14ac:dyDescent="0.15">
      <c r="A9" s="9">
        <v>42748</v>
      </c>
      <c r="B9" s="2" t="s">
        <v>21</v>
      </c>
      <c r="C9" s="2" t="str">
        <f>IF(uriage[[#This Row],[商品番号]]="","",VLOOKUP(B9,[0]!code,2,FALSE))</f>
        <v>花束</v>
      </c>
      <c r="D9" s="2" t="str">
        <f>IF(uriage[[#This Row],[商品番号]]="","",VLOOKUP(B9,[0]!code,3,FALSE))</f>
        <v>バラの花束</v>
      </c>
      <c r="E9" s="3">
        <f>IF(uriage[[#This Row],[商品番号]]="","",VLOOKUP(B9,[0]!code,4,FALSE))</f>
        <v>5400</v>
      </c>
      <c r="F9" s="2">
        <v>9</v>
      </c>
      <c r="G9" s="10">
        <f>IF(uriage[[#This Row],[商品番号]]="","",E9*F9)</f>
        <v>48600</v>
      </c>
    </row>
    <row r="10" spans="1:7" x14ac:dyDescent="0.15">
      <c r="A10" s="9">
        <v>42750</v>
      </c>
      <c r="B10" s="2" t="s">
        <v>22</v>
      </c>
      <c r="C10" s="2" t="str">
        <f>IF(uriage[[#This Row],[商品番号]]="","",VLOOKUP(B10,[0]!code,2,FALSE))</f>
        <v>花束</v>
      </c>
      <c r="D10" s="2" t="str">
        <f>IF(uriage[[#This Row],[商品番号]]="","",VLOOKUP(B10,[0]!code,3,FALSE))</f>
        <v>カサブランカの花束</v>
      </c>
      <c r="E10" s="3">
        <f>IF(uriage[[#This Row],[商品番号]]="","",VLOOKUP(B10,[0]!code,4,FALSE))</f>
        <v>8200</v>
      </c>
      <c r="F10" s="2">
        <v>11</v>
      </c>
      <c r="G10" s="10">
        <f>IF(uriage[[#This Row],[商品番号]]="","",E10*F10)</f>
        <v>90200</v>
      </c>
    </row>
    <row r="11" spans="1:7" x14ac:dyDescent="0.15">
      <c r="A11" s="9">
        <v>42755</v>
      </c>
      <c r="B11" s="2" t="s">
        <v>10</v>
      </c>
      <c r="C11" s="2" t="str">
        <f>IF(uriage[[#This Row],[商品番号]]="","",VLOOKUP(B11,[0]!code,2,FALSE))</f>
        <v>アレンジメント</v>
      </c>
      <c r="D11" s="2" t="str">
        <f>IF(uriage[[#This Row],[商品番号]]="","",VLOOKUP(B11,[0]!code,3,FALSE))</f>
        <v>季節のアレンジメント</v>
      </c>
      <c r="E11" s="3">
        <f>IF(uriage[[#This Row],[商品番号]]="","",VLOOKUP(B11,[0]!code,4,FALSE))</f>
        <v>4200</v>
      </c>
      <c r="F11" s="2">
        <v>6</v>
      </c>
      <c r="G11" s="10">
        <f>IF(uriage[[#This Row],[商品番号]]="","",E11*F11)</f>
        <v>25200</v>
      </c>
    </row>
    <row r="12" spans="1:7" x14ac:dyDescent="0.15">
      <c r="A12" s="9">
        <v>42755</v>
      </c>
      <c r="B12" s="2" t="s">
        <v>19</v>
      </c>
      <c r="C12" s="2" t="str">
        <f>IF(uriage[[#This Row],[商品番号]]="","",VLOOKUP(B12,[0]!code,2,FALSE))</f>
        <v>花束</v>
      </c>
      <c r="D12" s="2" t="str">
        <f>IF(uriage[[#This Row],[商品番号]]="","",VLOOKUP(B12,[0]!code,3,FALSE))</f>
        <v>バラの花束</v>
      </c>
      <c r="E12" s="3">
        <f>IF(uriage[[#This Row],[商品番号]]="","",VLOOKUP(B12,[0]!code,4,FALSE))</f>
        <v>5400</v>
      </c>
      <c r="F12" s="2">
        <v>10</v>
      </c>
      <c r="G12" s="10">
        <f>IF(uriage[[#This Row],[商品番号]]="","",E12*F12)</f>
        <v>54000</v>
      </c>
    </row>
    <row r="13" spans="1:7" x14ac:dyDescent="0.15">
      <c r="A13" s="9">
        <v>42756</v>
      </c>
      <c r="B13" s="2" t="s">
        <v>45</v>
      </c>
      <c r="C13" s="2" t="str">
        <f>IF(uriage[[#This Row],[商品番号]]="","",VLOOKUP(B13,[0]!code,2,FALSE))</f>
        <v>その他</v>
      </c>
      <c r="D13" s="2" t="str">
        <f>IF(uriage[[#This Row],[商品番号]]="","",VLOOKUP(B13,[0]!code,3,FALSE))</f>
        <v>ラン鉢</v>
      </c>
      <c r="E13" s="3">
        <f>IF(uriage[[#This Row],[商品番号]]="","",VLOOKUP(B13,[0]!code,4,FALSE))</f>
        <v>8000</v>
      </c>
      <c r="F13" s="2">
        <v>2</v>
      </c>
      <c r="G13" s="10">
        <f>IF(uriage[[#This Row],[商品番号]]="","",E13*F13)</f>
        <v>16000</v>
      </c>
    </row>
    <row r="14" spans="1:7" x14ac:dyDescent="0.15">
      <c r="A14" s="9">
        <v>42757</v>
      </c>
      <c r="B14" s="2" t="s">
        <v>18</v>
      </c>
      <c r="C14" s="2" t="str">
        <f>IF(uriage[[#This Row],[商品番号]]="","",VLOOKUP(B14,[0]!code,2,FALSE))</f>
        <v>アレンジメント</v>
      </c>
      <c r="D14" s="2" t="str">
        <f>IF(uriage[[#This Row],[商品番号]]="","",VLOOKUP(B14,[0]!code,3,FALSE))</f>
        <v>お悔み用アレンジメント</v>
      </c>
      <c r="E14" s="3">
        <f>IF(uriage[[#This Row],[商品番号]]="","",VLOOKUP(B14,[0]!code,4,FALSE))</f>
        <v>4000</v>
      </c>
      <c r="F14" s="2">
        <v>14</v>
      </c>
      <c r="G14" s="10">
        <f>IF(uriage[[#This Row],[商品番号]]="","",E14*F14)</f>
        <v>56000</v>
      </c>
    </row>
    <row r="15" spans="1:7" x14ac:dyDescent="0.15">
      <c r="A15" s="9">
        <v>42757</v>
      </c>
      <c r="B15" s="2" t="s">
        <v>23</v>
      </c>
      <c r="C15" s="2" t="str">
        <f>IF(uriage[[#This Row],[商品番号]]="","",VLOOKUP(B15,[0]!code,2,FALSE))</f>
        <v>花束</v>
      </c>
      <c r="D15" s="2" t="str">
        <f>IF(uriage[[#This Row],[商品番号]]="","",VLOOKUP(B15,[0]!code,3,FALSE))</f>
        <v>お任せ花束</v>
      </c>
      <c r="E15" s="3">
        <f>IF(uriage[[#This Row],[商品番号]]="","",VLOOKUP(B15,[0]!code,4,FALSE))</f>
        <v>3500</v>
      </c>
      <c r="F15" s="2">
        <v>5</v>
      </c>
      <c r="G15" s="10">
        <f>IF(uriage[[#This Row],[商品番号]]="","",E15*F15)</f>
        <v>17500</v>
      </c>
    </row>
    <row r="16" spans="1:7" x14ac:dyDescent="0.15">
      <c r="A16" s="9">
        <v>42759</v>
      </c>
      <c r="B16" s="2" t="s">
        <v>24</v>
      </c>
      <c r="C16" s="2" t="str">
        <f>IF(uriage[[#This Row],[商品番号]]="","",VLOOKUP(B16,[0]!code,2,FALSE))</f>
        <v>花束</v>
      </c>
      <c r="D16" s="2" t="str">
        <f>IF(uriage[[#This Row],[商品番号]]="","",VLOOKUP(B16,[0]!code,3,FALSE))</f>
        <v>バラの花束</v>
      </c>
      <c r="E16" s="3">
        <f>IF(uriage[[#This Row],[商品番号]]="","",VLOOKUP(B16,[0]!code,4,FALSE))</f>
        <v>5400</v>
      </c>
      <c r="F16" s="2">
        <v>6</v>
      </c>
      <c r="G16" s="10">
        <f>IF(uriage[[#This Row],[商品番号]]="","",E16*F16)</f>
        <v>32400</v>
      </c>
    </row>
    <row r="17" spans="1:7" x14ac:dyDescent="0.15">
      <c r="A17" s="9">
        <v>42759</v>
      </c>
      <c r="B17" s="2" t="s">
        <v>20</v>
      </c>
      <c r="C17" s="2" t="str">
        <f>IF(uriage[[#This Row],[商品番号]]="","",VLOOKUP(B17,[0]!code,2,FALSE))</f>
        <v>花束</v>
      </c>
      <c r="D17" s="2" t="str">
        <f>IF(uriage[[#This Row],[商品番号]]="","",VLOOKUP(B17,[0]!code,3,FALSE))</f>
        <v>カサブランカの花束</v>
      </c>
      <c r="E17" s="3">
        <f>IF(uriage[[#This Row],[商品番号]]="","",VLOOKUP(B17,[0]!code,4,FALSE))</f>
        <v>8200</v>
      </c>
      <c r="F17" s="2">
        <v>7</v>
      </c>
      <c r="G17" s="10">
        <f>IF(uriage[[#This Row],[商品番号]]="","",E17*F17)</f>
        <v>57400</v>
      </c>
    </row>
    <row r="18" spans="1:7" x14ac:dyDescent="0.15">
      <c r="A18" s="9">
        <v>42760</v>
      </c>
      <c r="B18" s="2" t="s">
        <v>25</v>
      </c>
      <c r="C18" s="2" t="str">
        <f>IF(uriage[[#This Row],[商品番号]]="","",VLOOKUP(B18,[0]!code,2,FALSE))</f>
        <v>アレンジメント</v>
      </c>
      <c r="D18" s="2" t="str">
        <f>IF(uriage[[#This Row],[商品番号]]="","",VLOOKUP(B18,[0]!code,3,FALSE))</f>
        <v>季節のアレンジメント</v>
      </c>
      <c r="E18" s="3">
        <f>IF(uriage[[#This Row],[商品番号]]="","",VLOOKUP(B18,[0]!code,4,FALSE))</f>
        <v>4200</v>
      </c>
      <c r="F18" s="2">
        <v>4</v>
      </c>
      <c r="G18" s="10">
        <f>IF(uriage[[#This Row],[商品番号]]="","",E18*F18)</f>
        <v>16800</v>
      </c>
    </row>
    <row r="19" spans="1:7" x14ac:dyDescent="0.15">
      <c r="A19" s="9">
        <v>42764</v>
      </c>
      <c r="B19" s="2" t="s">
        <v>43</v>
      </c>
      <c r="C19" s="2" t="str">
        <f>IF(uriage[[#This Row],[商品番号]]="","",VLOOKUP(B19,[0]!code,2,FALSE))</f>
        <v>その他</v>
      </c>
      <c r="D19" s="2" t="str">
        <f>IF(uriage[[#This Row],[商品番号]]="","",VLOOKUP(B19,[0]!code,3,FALSE))</f>
        <v>季節のフラワーリース</v>
      </c>
      <c r="E19" s="3">
        <f>IF(uriage[[#This Row],[商品番号]]="","",VLOOKUP(B19,[0]!code,4,FALSE))</f>
        <v>6000</v>
      </c>
      <c r="F19" s="2">
        <v>2</v>
      </c>
      <c r="G19" s="10">
        <f>IF(uriage[[#This Row],[商品番号]]="","",E19*F19)</f>
        <v>12000</v>
      </c>
    </row>
    <row r="20" spans="1:7" x14ac:dyDescent="0.15">
      <c r="A20" s="9">
        <v>42765</v>
      </c>
      <c r="B20" s="2" t="s">
        <v>26</v>
      </c>
      <c r="C20" s="2" t="str">
        <f>IF(uriage[[#This Row],[商品番号]]="","",VLOOKUP(B20,[0]!code,2,FALSE))</f>
        <v>アレンジメント</v>
      </c>
      <c r="D20" s="2" t="str">
        <f>IF(uriage[[#This Row],[商品番号]]="","",VLOOKUP(B20,[0]!code,3,FALSE))</f>
        <v>バラのアレンジメント</v>
      </c>
      <c r="E20" s="3">
        <f>IF(uriage[[#This Row],[商品番号]]="","",VLOOKUP(B20,[0]!code,4,FALSE))</f>
        <v>5500</v>
      </c>
      <c r="F20" s="2">
        <v>10</v>
      </c>
      <c r="G20" s="10">
        <f>IF(uriage[[#This Row],[商品番号]]="","",E20*F20)</f>
        <v>55000</v>
      </c>
    </row>
    <row r="21" spans="1:7" x14ac:dyDescent="0.15">
      <c r="A21" s="9">
        <v>42765</v>
      </c>
      <c r="B21" s="2" t="s">
        <v>20</v>
      </c>
      <c r="C21" s="2" t="str">
        <f>IF(uriage[[#This Row],[商品番号]]="","",VLOOKUP(B21,[0]!code,2,FALSE))</f>
        <v>花束</v>
      </c>
      <c r="D21" s="2" t="str">
        <f>IF(uriage[[#This Row],[商品番号]]="","",VLOOKUP(B21,[0]!code,3,FALSE))</f>
        <v>カサブランカの花束</v>
      </c>
      <c r="E21" s="3">
        <f>IF(uriage[[#This Row],[商品番号]]="","",VLOOKUP(B21,[0]!code,4,FALSE))</f>
        <v>8200</v>
      </c>
      <c r="F21" s="2">
        <v>10</v>
      </c>
      <c r="G21" s="10">
        <f>IF(uriage[[#This Row],[商品番号]]="","",E21*F21)</f>
        <v>82000</v>
      </c>
    </row>
    <row r="22" spans="1:7" x14ac:dyDescent="0.15">
      <c r="A22" s="9">
        <v>42767</v>
      </c>
      <c r="B22" s="2" t="s">
        <v>46</v>
      </c>
      <c r="C22" s="2" t="str">
        <f>IF(uriage[[#This Row],[商品番号]]="","",VLOOKUP(B22,[0]!code,2,FALSE))</f>
        <v>その他</v>
      </c>
      <c r="D22" s="2" t="str">
        <f>IF(uriage[[#This Row],[商品番号]]="","",VLOOKUP(B22,[0]!code,3,FALSE))</f>
        <v>観葉植物</v>
      </c>
      <c r="E22" s="3">
        <f>IF(uriage[[#This Row],[商品番号]]="","",VLOOKUP(B22,[0]!code,4,FALSE))</f>
        <v>5400</v>
      </c>
      <c r="F22" s="2">
        <v>4</v>
      </c>
      <c r="G22" s="10">
        <f>IF(uriage[[#This Row],[商品番号]]="","",E22*F22)</f>
        <v>21600</v>
      </c>
    </row>
    <row r="23" spans="1:7" x14ac:dyDescent="0.15">
      <c r="A23" s="9">
        <v>42769</v>
      </c>
      <c r="B23" s="2" t="s">
        <v>27</v>
      </c>
      <c r="C23" s="2" t="str">
        <f>IF(uriage[[#This Row],[商品番号]]="","",VLOOKUP(B23,[0]!code,2,FALSE))</f>
        <v>花束</v>
      </c>
      <c r="D23" s="2" t="str">
        <f>IF(uriage[[#This Row],[商品番号]]="","",VLOOKUP(B23,[0]!code,3,FALSE))</f>
        <v>お任せ花束</v>
      </c>
      <c r="E23" s="3">
        <f>IF(uriage[[#This Row],[商品番号]]="","",VLOOKUP(B23,[0]!code,4,FALSE))</f>
        <v>3500</v>
      </c>
      <c r="F23" s="2">
        <v>8</v>
      </c>
      <c r="G23" s="10">
        <f>IF(uriage[[#This Row],[商品番号]]="","",E23*F23)</f>
        <v>28000</v>
      </c>
    </row>
    <row r="24" spans="1:7" x14ac:dyDescent="0.15">
      <c r="A24" s="9">
        <v>42769</v>
      </c>
      <c r="B24" s="2" t="s">
        <v>28</v>
      </c>
      <c r="C24" s="2" t="str">
        <f>IF(uriage[[#This Row],[商品番号]]="","",VLOOKUP(B24,[0]!code,2,FALSE))</f>
        <v>アレンジメント</v>
      </c>
      <c r="D24" s="2" t="str">
        <f>IF(uriage[[#This Row],[商品番号]]="","",VLOOKUP(B24,[0]!code,3,FALSE))</f>
        <v>バラのアレンジメント</v>
      </c>
      <c r="E24" s="3">
        <f>IF(uriage[[#This Row],[商品番号]]="","",VLOOKUP(B24,[0]!code,4,FALSE))</f>
        <v>5500</v>
      </c>
      <c r="F24" s="2">
        <v>11</v>
      </c>
      <c r="G24" s="10">
        <f>IF(uriage[[#This Row],[商品番号]]="","",E24*F24)</f>
        <v>60500</v>
      </c>
    </row>
    <row r="25" spans="1:7" x14ac:dyDescent="0.15">
      <c r="A25" s="9">
        <v>42769</v>
      </c>
      <c r="B25" s="2" t="s">
        <v>20</v>
      </c>
      <c r="C25" s="2" t="str">
        <f>IF(uriage[[#This Row],[商品番号]]="","",VLOOKUP(B25,[0]!code,2,FALSE))</f>
        <v>花束</v>
      </c>
      <c r="D25" s="2" t="str">
        <f>IF(uriage[[#This Row],[商品番号]]="","",VLOOKUP(B25,[0]!code,3,FALSE))</f>
        <v>カサブランカの花束</v>
      </c>
      <c r="E25" s="3">
        <f>IF(uriage[[#This Row],[商品番号]]="","",VLOOKUP(B25,[0]!code,4,FALSE))</f>
        <v>8200</v>
      </c>
      <c r="F25" s="2">
        <v>18</v>
      </c>
      <c r="G25" s="10">
        <f>IF(uriage[[#This Row],[商品番号]]="","",E25*F25)</f>
        <v>147600</v>
      </c>
    </row>
    <row r="26" spans="1:7" x14ac:dyDescent="0.15">
      <c r="A26" s="9">
        <v>42774</v>
      </c>
      <c r="B26" s="2" t="s">
        <v>29</v>
      </c>
      <c r="C26" s="2" t="str">
        <f>IF(uriage[[#This Row],[商品番号]]="","",VLOOKUP(B26,[0]!code,2,FALSE))</f>
        <v>アレンジメント</v>
      </c>
      <c r="D26" s="2" t="str">
        <f>IF(uriage[[#This Row],[商品番号]]="","",VLOOKUP(B26,[0]!code,3,FALSE))</f>
        <v>季節のアレンジメント</v>
      </c>
      <c r="E26" s="3">
        <f>IF(uriage[[#This Row],[商品番号]]="","",VLOOKUP(B26,[0]!code,4,FALSE))</f>
        <v>4200</v>
      </c>
      <c r="F26" s="2">
        <v>7</v>
      </c>
      <c r="G26" s="10">
        <f>IF(uriage[[#This Row],[商品番号]]="","",E26*F26)</f>
        <v>29400</v>
      </c>
    </row>
    <row r="27" spans="1:7" x14ac:dyDescent="0.15">
      <c r="A27" s="9">
        <v>42774</v>
      </c>
      <c r="B27" s="2" t="s">
        <v>26</v>
      </c>
      <c r="C27" s="2" t="str">
        <f>IF(uriage[[#This Row],[商品番号]]="","",VLOOKUP(B27,[0]!code,2,FALSE))</f>
        <v>アレンジメント</v>
      </c>
      <c r="D27" s="2" t="str">
        <f>IF(uriage[[#This Row],[商品番号]]="","",VLOOKUP(B27,[0]!code,3,FALSE))</f>
        <v>バラのアレンジメント</v>
      </c>
      <c r="E27" s="3">
        <f>IF(uriage[[#This Row],[商品番号]]="","",VLOOKUP(B27,[0]!code,4,FALSE))</f>
        <v>5500</v>
      </c>
      <c r="F27" s="2">
        <v>11</v>
      </c>
      <c r="G27" s="10">
        <f>IF(uriage[[#This Row],[商品番号]]="","",E27*F27)</f>
        <v>60500</v>
      </c>
    </row>
    <row r="28" spans="1:7" x14ac:dyDescent="0.15">
      <c r="A28" s="9">
        <v>42776</v>
      </c>
      <c r="B28" s="2" t="s">
        <v>30</v>
      </c>
      <c r="C28" s="2" t="str">
        <f>IF(uriage[[#This Row],[商品番号]]="","",VLOOKUP(B28,[0]!code,2,FALSE))</f>
        <v>アレンジメント</v>
      </c>
      <c r="D28" s="2" t="str">
        <f>IF(uriage[[#This Row],[商品番号]]="","",VLOOKUP(B28,[0]!code,3,FALSE))</f>
        <v>お悔み用アレンジメント</v>
      </c>
      <c r="E28" s="3">
        <f>IF(uriage[[#This Row],[商品番号]]="","",VLOOKUP(B28,[0]!code,4,FALSE))</f>
        <v>4000</v>
      </c>
      <c r="F28" s="2">
        <v>12</v>
      </c>
      <c r="G28" s="10">
        <f>IF(uriage[[#This Row],[商品番号]]="","",E28*F28)</f>
        <v>48000</v>
      </c>
    </row>
    <row r="29" spans="1:7" x14ac:dyDescent="0.15">
      <c r="A29" s="9">
        <v>42776</v>
      </c>
      <c r="B29" s="2" t="s">
        <v>27</v>
      </c>
      <c r="C29" s="2" t="str">
        <f>IF(uriage[[#This Row],[商品番号]]="","",VLOOKUP(B29,[0]!code,2,FALSE))</f>
        <v>花束</v>
      </c>
      <c r="D29" s="2" t="str">
        <f>IF(uriage[[#This Row],[商品番号]]="","",VLOOKUP(B29,[0]!code,3,FALSE))</f>
        <v>お任せ花束</v>
      </c>
      <c r="E29" s="3">
        <f>IF(uriage[[#This Row],[商品番号]]="","",VLOOKUP(B29,[0]!code,4,FALSE))</f>
        <v>3500</v>
      </c>
      <c r="F29" s="2">
        <v>8</v>
      </c>
      <c r="G29" s="10">
        <f>IF(uriage[[#This Row],[商品番号]]="","",E29*F29)</f>
        <v>28000</v>
      </c>
    </row>
    <row r="30" spans="1:7" x14ac:dyDescent="0.15">
      <c r="A30" s="9">
        <v>42776</v>
      </c>
      <c r="B30" s="2" t="s">
        <v>26</v>
      </c>
      <c r="C30" s="2" t="str">
        <f>IF(uriage[[#This Row],[商品番号]]="","",VLOOKUP(B30,[0]!code,2,FALSE))</f>
        <v>アレンジメント</v>
      </c>
      <c r="D30" s="2" t="str">
        <f>IF(uriage[[#This Row],[商品番号]]="","",VLOOKUP(B30,[0]!code,3,FALSE))</f>
        <v>バラのアレンジメント</v>
      </c>
      <c r="E30" s="3">
        <f>IF(uriage[[#This Row],[商品番号]]="","",VLOOKUP(B30,[0]!code,4,FALSE))</f>
        <v>5500</v>
      </c>
      <c r="F30" s="2">
        <v>13</v>
      </c>
      <c r="G30" s="10">
        <f>IF(uriage[[#This Row],[商品番号]]="","",E30*F30)</f>
        <v>71500</v>
      </c>
    </row>
    <row r="31" spans="1:7" x14ac:dyDescent="0.15">
      <c r="A31" s="9">
        <v>42778</v>
      </c>
      <c r="B31" s="2" t="s">
        <v>31</v>
      </c>
      <c r="C31" s="2" t="str">
        <f>IF(uriage[[#This Row],[商品番号]]="","",VLOOKUP(B31,[0]!code,2,FALSE))</f>
        <v>花束</v>
      </c>
      <c r="D31" s="2" t="str">
        <f>IF(uriage[[#This Row],[商品番号]]="","",VLOOKUP(B31,[0]!code,3,FALSE))</f>
        <v>カサブランカの花束</v>
      </c>
      <c r="E31" s="3">
        <f>IF(uriage[[#This Row],[商品番号]]="","",VLOOKUP(B31,[0]!code,4,FALSE))</f>
        <v>8200</v>
      </c>
      <c r="F31" s="2">
        <v>15</v>
      </c>
      <c r="G31" s="10">
        <f>IF(uriage[[#This Row],[商品番号]]="","",E31*F31)</f>
        <v>123000</v>
      </c>
    </row>
    <row r="32" spans="1:7" x14ac:dyDescent="0.15">
      <c r="A32" s="9">
        <v>42780</v>
      </c>
      <c r="B32" s="2" t="s">
        <v>11</v>
      </c>
      <c r="C32" s="2" t="str">
        <f>IF(uriage[[#This Row],[商品番号]]="","",VLOOKUP(B32,[0]!code,2,FALSE))</f>
        <v>アレンジメント</v>
      </c>
      <c r="D32" s="2" t="str">
        <f>IF(uriage[[#This Row],[商品番号]]="","",VLOOKUP(B32,[0]!code,3,FALSE))</f>
        <v>バラのアレンジメント</v>
      </c>
      <c r="E32" s="3">
        <f>IF(uriage[[#This Row],[商品番号]]="","",VLOOKUP(B32,[0]!code,4,FALSE))</f>
        <v>5500</v>
      </c>
      <c r="F32" s="2">
        <v>36</v>
      </c>
      <c r="G32" s="10">
        <f>IF(uriage[[#This Row],[商品番号]]="","",E32*F32)</f>
        <v>198000</v>
      </c>
    </row>
    <row r="33" spans="1:7" x14ac:dyDescent="0.15">
      <c r="A33" s="9">
        <v>42780</v>
      </c>
      <c r="B33" s="2" t="s">
        <v>47</v>
      </c>
      <c r="C33" s="2" t="str">
        <f>IF(uriage[[#This Row],[商品番号]]="","",VLOOKUP(B33,[0]!code,2,FALSE))</f>
        <v>花束</v>
      </c>
      <c r="D33" s="2" t="str">
        <f>IF(uriage[[#This Row],[商品番号]]="","",VLOOKUP(B33,[0]!code,3,FALSE))</f>
        <v>バラの花束</v>
      </c>
      <c r="E33" s="3">
        <f>IF(uriage[[#This Row],[商品番号]]="","",VLOOKUP(B33,[0]!code,4,FALSE))</f>
        <v>5400</v>
      </c>
      <c r="F33" s="2">
        <v>29</v>
      </c>
      <c r="G33" s="10">
        <f>IF(uriage[[#This Row],[商品番号]]="","",E33*F33)</f>
        <v>156600</v>
      </c>
    </row>
    <row r="34" spans="1:7" x14ac:dyDescent="0.15">
      <c r="A34" s="9">
        <v>42781</v>
      </c>
      <c r="B34" s="2" t="s">
        <v>10</v>
      </c>
      <c r="C34" s="2" t="str">
        <f>IF(uriage[[#This Row],[商品番号]]="","",VLOOKUP(B34,[0]!code,2,FALSE))</f>
        <v>アレンジメント</v>
      </c>
      <c r="D34" s="2" t="str">
        <f>IF(uriage[[#This Row],[商品番号]]="","",VLOOKUP(B34,[0]!code,3,FALSE))</f>
        <v>季節のアレンジメント</v>
      </c>
      <c r="E34" s="3">
        <f>IF(uriage[[#This Row],[商品番号]]="","",VLOOKUP(B34,[0]!code,4,FALSE))</f>
        <v>4200</v>
      </c>
      <c r="F34" s="2">
        <v>12</v>
      </c>
      <c r="G34" s="10">
        <f>IF(uriage[[#This Row],[商品番号]]="","",E34*F34)</f>
        <v>50400</v>
      </c>
    </row>
    <row r="35" spans="1:7" x14ac:dyDescent="0.15">
      <c r="A35" s="9">
        <v>42782</v>
      </c>
      <c r="B35" s="2" t="s">
        <v>32</v>
      </c>
      <c r="C35" s="2" t="str">
        <f>IF(uriage[[#This Row],[商品番号]]="","",VLOOKUP(B35,[0]!code,2,FALSE))</f>
        <v>アレンジメント</v>
      </c>
      <c r="D35" s="2" t="str">
        <f>IF(uriage[[#This Row],[商品番号]]="","",VLOOKUP(B35,[0]!code,3,FALSE))</f>
        <v>バラのアレンジメント</v>
      </c>
      <c r="E35" s="3">
        <f>IF(uriage[[#This Row],[商品番号]]="","",VLOOKUP(B35,[0]!code,4,FALSE))</f>
        <v>5500</v>
      </c>
      <c r="F35" s="2">
        <v>13</v>
      </c>
      <c r="G35" s="10">
        <f>IF(uriage[[#This Row],[商品番号]]="","",E35*F35)</f>
        <v>71500</v>
      </c>
    </row>
    <row r="36" spans="1:7" x14ac:dyDescent="0.15">
      <c r="A36" s="9">
        <v>42782</v>
      </c>
      <c r="B36" s="2" t="s">
        <v>24</v>
      </c>
      <c r="C36" s="2" t="str">
        <f>IF(uriage[[#This Row],[商品番号]]="","",VLOOKUP(B36,[0]!code,2,FALSE))</f>
        <v>花束</v>
      </c>
      <c r="D36" s="2" t="str">
        <f>IF(uriage[[#This Row],[商品番号]]="","",VLOOKUP(B36,[0]!code,3,FALSE))</f>
        <v>バラの花束</v>
      </c>
      <c r="E36" s="3">
        <f>IF(uriage[[#This Row],[商品番号]]="","",VLOOKUP(B36,[0]!code,4,FALSE))</f>
        <v>5400</v>
      </c>
      <c r="F36" s="2">
        <v>21</v>
      </c>
      <c r="G36" s="10">
        <f>IF(uriage[[#This Row],[商品番号]]="","",E36*F36)</f>
        <v>113400</v>
      </c>
    </row>
    <row r="37" spans="1:7" x14ac:dyDescent="0.15">
      <c r="A37" s="9">
        <v>42782</v>
      </c>
      <c r="B37" s="2" t="s">
        <v>27</v>
      </c>
      <c r="C37" s="2" t="str">
        <f>IF(uriage[[#This Row],[商品番号]]="","",VLOOKUP(B37,[0]!code,2,FALSE))</f>
        <v>花束</v>
      </c>
      <c r="D37" s="2" t="str">
        <f>IF(uriage[[#This Row],[商品番号]]="","",VLOOKUP(B37,[0]!code,3,FALSE))</f>
        <v>お任せ花束</v>
      </c>
      <c r="E37" s="3">
        <f>IF(uriage[[#This Row],[商品番号]]="","",VLOOKUP(B37,[0]!code,4,FALSE))</f>
        <v>3500</v>
      </c>
      <c r="F37" s="2">
        <v>10</v>
      </c>
      <c r="G37" s="10">
        <f>IF(uriage[[#This Row],[商品番号]]="","",E37*F37)</f>
        <v>35000</v>
      </c>
    </row>
    <row r="38" spans="1:7" x14ac:dyDescent="0.15">
      <c r="A38" s="9">
        <v>42785</v>
      </c>
      <c r="B38" s="2" t="s">
        <v>28</v>
      </c>
      <c r="C38" s="2" t="str">
        <f>IF(uriage[[#This Row],[商品番号]]="","",VLOOKUP(B38,[0]!code,2,FALSE))</f>
        <v>アレンジメント</v>
      </c>
      <c r="D38" s="2" t="str">
        <f>IF(uriage[[#This Row],[商品番号]]="","",VLOOKUP(B38,[0]!code,3,FALSE))</f>
        <v>バラのアレンジメント</v>
      </c>
      <c r="E38" s="3">
        <f>IF(uriage[[#This Row],[商品番号]]="","",VLOOKUP(B38,[0]!code,4,FALSE))</f>
        <v>5500</v>
      </c>
      <c r="F38" s="2">
        <v>15</v>
      </c>
      <c r="G38" s="10">
        <f>IF(uriage[[#This Row],[商品番号]]="","",E38*F38)</f>
        <v>82500</v>
      </c>
    </row>
    <row r="39" spans="1:7" x14ac:dyDescent="0.15">
      <c r="A39" s="9">
        <v>42786</v>
      </c>
      <c r="B39" s="2" t="s">
        <v>31</v>
      </c>
      <c r="C39" s="2" t="str">
        <f>IF(uriage[[#This Row],[商品番号]]="","",VLOOKUP(B39,[0]!code,2,FALSE))</f>
        <v>花束</v>
      </c>
      <c r="D39" s="2" t="str">
        <f>IF(uriage[[#This Row],[商品番号]]="","",VLOOKUP(B39,[0]!code,3,FALSE))</f>
        <v>カサブランカの花束</v>
      </c>
      <c r="E39" s="3">
        <f>IF(uriage[[#This Row],[商品番号]]="","",VLOOKUP(B39,[0]!code,4,FALSE))</f>
        <v>8200</v>
      </c>
      <c r="F39" s="2">
        <v>13</v>
      </c>
      <c r="G39" s="10">
        <f>IF(uriage[[#This Row],[商品番号]]="","",E39*F39)</f>
        <v>106600</v>
      </c>
    </row>
    <row r="40" spans="1:7" x14ac:dyDescent="0.15">
      <c r="A40" s="9">
        <v>42786</v>
      </c>
      <c r="B40" s="2" t="s">
        <v>10</v>
      </c>
      <c r="C40" s="2" t="str">
        <f>IF(uriage[[#This Row],[商品番号]]="","",VLOOKUP(B40,[0]!code,2,FALSE))</f>
        <v>アレンジメント</v>
      </c>
      <c r="D40" s="2" t="str">
        <f>IF(uriage[[#This Row],[商品番号]]="","",VLOOKUP(B40,[0]!code,3,FALSE))</f>
        <v>季節のアレンジメント</v>
      </c>
      <c r="E40" s="3">
        <f>IF(uriage[[#This Row],[商品番号]]="","",VLOOKUP(B40,[0]!code,4,FALSE))</f>
        <v>4200</v>
      </c>
      <c r="F40" s="2">
        <v>13</v>
      </c>
      <c r="G40" s="10">
        <f>IF(uriage[[#This Row],[商品番号]]="","",E40*F40)</f>
        <v>54600</v>
      </c>
    </row>
    <row r="41" spans="1:7" x14ac:dyDescent="0.15">
      <c r="A41" s="9">
        <v>42788</v>
      </c>
      <c r="B41" s="2" t="s">
        <v>28</v>
      </c>
      <c r="C41" s="2" t="str">
        <f>IF(uriage[[#This Row],[商品番号]]="","",VLOOKUP(B41,[0]!code,2,FALSE))</f>
        <v>アレンジメント</v>
      </c>
      <c r="D41" s="2" t="str">
        <f>IF(uriage[[#This Row],[商品番号]]="","",VLOOKUP(B41,[0]!code,3,FALSE))</f>
        <v>バラのアレンジメント</v>
      </c>
      <c r="E41" s="3">
        <f>IF(uriage[[#This Row],[商品番号]]="","",VLOOKUP(B41,[0]!code,4,FALSE))</f>
        <v>5500</v>
      </c>
      <c r="F41" s="2">
        <v>18</v>
      </c>
      <c r="G41" s="10">
        <f>IF(uriage[[#This Row],[商品番号]]="","",E41*F41)</f>
        <v>99000</v>
      </c>
    </row>
    <row r="42" spans="1:7" x14ac:dyDescent="0.15">
      <c r="A42" s="9">
        <v>42789</v>
      </c>
      <c r="B42" s="2" t="s">
        <v>24</v>
      </c>
      <c r="C42" s="2" t="str">
        <f>IF(uriage[[#This Row],[商品番号]]="","",VLOOKUP(B42,[0]!code,2,FALSE))</f>
        <v>花束</v>
      </c>
      <c r="D42" s="2" t="str">
        <f>IF(uriage[[#This Row],[商品番号]]="","",VLOOKUP(B42,[0]!code,3,FALSE))</f>
        <v>バラの花束</v>
      </c>
      <c r="E42" s="3">
        <f>IF(uriage[[#This Row],[商品番号]]="","",VLOOKUP(B42,[0]!code,4,FALSE))</f>
        <v>5400</v>
      </c>
      <c r="F42" s="2">
        <v>17</v>
      </c>
      <c r="G42" s="10">
        <f>IF(uriage[[#This Row],[商品番号]]="","",E42*F42)</f>
        <v>91800</v>
      </c>
    </row>
    <row r="43" spans="1:7" x14ac:dyDescent="0.15">
      <c r="A43" s="9">
        <v>42795</v>
      </c>
      <c r="B43" s="2" t="s">
        <v>7</v>
      </c>
      <c r="C43" s="2" t="str">
        <f>IF(uriage[[#This Row],[商品番号]]="","",VLOOKUP(B43,[0]!code,2,FALSE))</f>
        <v>花束</v>
      </c>
      <c r="D43" s="2" t="str">
        <f>IF(uriage[[#This Row],[商品番号]]="","",VLOOKUP(B43,[0]!code,3,FALSE))</f>
        <v>お任せ花束</v>
      </c>
      <c r="E43" s="3">
        <f>IF(uriage[[#This Row],[商品番号]]="","",VLOOKUP(B43,[0]!code,4,FALSE))</f>
        <v>3500</v>
      </c>
      <c r="F43" s="2">
        <v>2</v>
      </c>
      <c r="G43" s="10">
        <f>IF(uriage[[#This Row],[商品番号]]="","",E43*F43)</f>
        <v>7000</v>
      </c>
    </row>
    <row r="44" spans="1:7" x14ac:dyDescent="0.15">
      <c r="A44" s="9">
        <v>42795</v>
      </c>
      <c r="B44" s="2" t="s">
        <v>17</v>
      </c>
      <c r="C44" s="2" t="str">
        <f>IF(uriage[[#This Row],[商品番号]]="","",VLOOKUP(B44,[0]!code,2,FALSE))</f>
        <v>アレンジメント</v>
      </c>
      <c r="D44" s="2" t="str">
        <f>IF(uriage[[#This Row],[商品番号]]="","",VLOOKUP(B44,[0]!code,3,FALSE))</f>
        <v>バラのアレンジメント</v>
      </c>
      <c r="E44" s="3">
        <f>IF(uriage[[#This Row],[商品番号]]="","",VLOOKUP(B44,[0]!code,4,FALSE))</f>
        <v>5500</v>
      </c>
      <c r="F44" s="2">
        <v>5</v>
      </c>
      <c r="G44" s="10">
        <f>IF(uriage[[#This Row],[商品番号]]="","",E44*F44)</f>
        <v>27500</v>
      </c>
    </row>
    <row r="45" spans="1:7" x14ac:dyDescent="0.15">
      <c r="A45" s="9">
        <v>42797</v>
      </c>
      <c r="B45" s="2" t="s">
        <v>50</v>
      </c>
      <c r="C45" s="2" t="str">
        <f>IF(uriage[[#This Row],[商品番号]]="","",VLOOKUP(B45,[0]!code,2,FALSE))</f>
        <v>アレンジメント</v>
      </c>
      <c r="D45" s="2" t="str">
        <f>IF(uriage[[#This Row],[商品番号]]="","",VLOOKUP(B45,[0]!code,3,FALSE))</f>
        <v>季節のアレンジメント</v>
      </c>
      <c r="E45" s="3">
        <f>IF(uriage[[#This Row],[商品番号]]="","",VLOOKUP(B45,[0]!code,4,FALSE))</f>
        <v>4200</v>
      </c>
      <c r="F45" s="2">
        <v>29</v>
      </c>
      <c r="G45" s="10">
        <f>IF(uriage[[#This Row],[商品番号]]="","",E45*F45)</f>
        <v>121800</v>
      </c>
    </row>
    <row r="46" spans="1:7" x14ac:dyDescent="0.15">
      <c r="A46" s="9">
        <v>42798</v>
      </c>
      <c r="B46" s="2" t="s">
        <v>18</v>
      </c>
      <c r="C46" s="2" t="str">
        <f>IF(uriage[[#This Row],[商品番号]]="","",VLOOKUP(B46,[0]!code,2,FALSE))</f>
        <v>アレンジメント</v>
      </c>
      <c r="D46" s="2" t="str">
        <f>IF(uriage[[#This Row],[商品番号]]="","",VLOOKUP(B46,[0]!code,3,FALSE))</f>
        <v>お悔み用アレンジメント</v>
      </c>
      <c r="E46" s="3">
        <f>IF(uriage[[#This Row],[商品番号]]="","",VLOOKUP(B46,[0]!code,4,FALSE))</f>
        <v>4000</v>
      </c>
      <c r="F46" s="2">
        <v>1</v>
      </c>
      <c r="G46" s="10">
        <f>IF(uriage[[#This Row],[商品番号]]="","",E46*F46)</f>
        <v>4000</v>
      </c>
    </row>
    <row r="47" spans="1:7" x14ac:dyDescent="0.15">
      <c r="A47" s="9">
        <v>42804</v>
      </c>
      <c r="B47" s="2" t="s">
        <v>7</v>
      </c>
      <c r="C47" s="2" t="str">
        <f>IF(uriage[[#This Row],[商品番号]]="","",VLOOKUP(B47,[0]!code,2,FALSE))</f>
        <v>花束</v>
      </c>
      <c r="D47" s="2" t="str">
        <f>IF(uriage[[#This Row],[商品番号]]="","",VLOOKUP(B47,[0]!code,3,FALSE))</f>
        <v>お任せ花束</v>
      </c>
      <c r="E47" s="3">
        <f>IF(uriage[[#This Row],[商品番号]]="","",VLOOKUP(B47,[0]!code,4,FALSE))</f>
        <v>3500</v>
      </c>
      <c r="F47" s="2">
        <v>8</v>
      </c>
      <c r="G47" s="10">
        <f>IF(uriage[[#This Row],[商品番号]]="","",E47*F47)</f>
        <v>28000</v>
      </c>
    </row>
    <row r="48" spans="1:7" x14ac:dyDescent="0.15">
      <c r="A48" s="9">
        <v>42805</v>
      </c>
      <c r="B48" s="2" t="s">
        <v>19</v>
      </c>
      <c r="C48" s="2" t="str">
        <f>IF(uriage[[#This Row],[商品番号]]="","",VLOOKUP(B48,[0]!code,2,FALSE))</f>
        <v>花束</v>
      </c>
      <c r="D48" s="2" t="str">
        <f>IF(uriage[[#This Row],[商品番号]]="","",VLOOKUP(B48,[0]!code,3,FALSE))</f>
        <v>バラの花束</v>
      </c>
      <c r="E48" s="3">
        <f>IF(uriage[[#This Row],[商品番号]]="","",VLOOKUP(B48,[0]!code,4,FALSE))</f>
        <v>5400</v>
      </c>
      <c r="F48" s="2">
        <v>15</v>
      </c>
      <c r="G48" s="10">
        <f>IF(uriage[[#This Row],[商品番号]]="","",E48*F48)</f>
        <v>81000</v>
      </c>
    </row>
    <row r="49" spans="1:7" x14ac:dyDescent="0.15">
      <c r="A49" s="9">
        <v>42805</v>
      </c>
      <c r="B49" s="2" t="s">
        <v>20</v>
      </c>
      <c r="C49" s="2" t="str">
        <f>IF(uriage[[#This Row],[商品番号]]="","",VLOOKUP(B49,[0]!code,2,FALSE))</f>
        <v>花束</v>
      </c>
      <c r="D49" s="2" t="str">
        <f>IF(uriage[[#This Row],[商品番号]]="","",VLOOKUP(B49,[0]!code,3,FALSE))</f>
        <v>カサブランカの花束</v>
      </c>
      <c r="E49" s="3">
        <f>IF(uriage[[#This Row],[商品番号]]="","",VLOOKUP(B49,[0]!code,4,FALSE))</f>
        <v>8200</v>
      </c>
      <c r="F49" s="2">
        <v>5</v>
      </c>
      <c r="G49" s="10">
        <f>IF(uriage[[#This Row],[商品番号]]="","",E49*F49)</f>
        <v>41000</v>
      </c>
    </row>
    <row r="50" spans="1:7" x14ac:dyDescent="0.15">
      <c r="A50" s="9">
        <v>42806</v>
      </c>
      <c r="B50" s="2" t="s">
        <v>42</v>
      </c>
      <c r="C50" s="2" t="str">
        <f>IF(uriage[[#This Row],[商品番号]]="","",VLOOKUP(B50,[0]!code,2,FALSE))</f>
        <v>その他</v>
      </c>
      <c r="D50" s="2" t="str">
        <f>IF(uriage[[#This Row],[商品番号]]="","",VLOOKUP(B50,[0]!code,3,FALSE))</f>
        <v>観葉植物</v>
      </c>
      <c r="E50" s="3">
        <f>IF(uriage[[#This Row],[商品番号]]="","",VLOOKUP(B50,[0]!code,4,FALSE))</f>
        <v>5400</v>
      </c>
      <c r="F50" s="2">
        <v>2</v>
      </c>
      <c r="G50" s="10">
        <f>IF(uriage[[#This Row],[商品番号]]="","",E50*F50)</f>
        <v>10800</v>
      </c>
    </row>
    <row r="51" spans="1:7" x14ac:dyDescent="0.15">
      <c r="A51" s="9">
        <v>42808</v>
      </c>
      <c r="B51" s="2" t="s">
        <v>10</v>
      </c>
      <c r="C51" s="2" t="str">
        <f>IF(uriage[[#This Row],[商品番号]]="","",VLOOKUP(B51,[0]!code,2,FALSE))</f>
        <v>アレンジメント</v>
      </c>
      <c r="D51" s="2" t="str">
        <f>IF(uriage[[#This Row],[商品番号]]="","",VLOOKUP(B51,[0]!code,3,FALSE))</f>
        <v>季節のアレンジメント</v>
      </c>
      <c r="E51" s="3">
        <f>IF(uriage[[#This Row],[商品番号]]="","",VLOOKUP(B51,[0]!code,4,FALSE))</f>
        <v>4200</v>
      </c>
      <c r="F51" s="2">
        <v>25</v>
      </c>
      <c r="G51" s="10">
        <f>IF(uriage[[#This Row],[商品番号]]="","",E51*F51)</f>
        <v>105000</v>
      </c>
    </row>
    <row r="52" spans="1:7" x14ac:dyDescent="0.15">
      <c r="A52" s="9">
        <v>42808</v>
      </c>
      <c r="B52" s="2" t="s">
        <v>48</v>
      </c>
      <c r="C52" s="2" t="str">
        <f>IF(uriage[[#This Row],[商品番号]]="","",VLOOKUP(B52,[0]!code,2,FALSE))</f>
        <v>花束</v>
      </c>
      <c r="D52" s="2" t="str">
        <f>IF(uriage[[#This Row],[商品番号]]="","",VLOOKUP(B52,[0]!code,3,FALSE))</f>
        <v>バラの花束</v>
      </c>
      <c r="E52" s="3">
        <f>IF(uriage[[#This Row],[商品番号]]="","",VLOOKUP(B52,[0]!code,4,FALSE))</f>
        <v>5400</v>
      </c>
      <c r="F52" s="2">
        <v>58</v>
      </c>
      <c r="G52" s="10">
        <f>IF(uriage[[#This Row],[商品番号]]="","",E52*F52)</f>
        <v>313200</v>
      </c>
    </row>
    <row r="53" spans="1:7" x14ac:dyDescent="0.15">
      <c r="A53" s="9">
        <v>42808</v>
      </c>
      <c r="B53" s="2" t="s">
        <v>49</v>
      </c>
      <c r="C53" s="2" t="str">
        <f>IF(uriage[[#This Row],[商品番号]]="","",VLOOKUP(B53,[0]!code,2,FALSE))</f>
        <v>その他</v>
      </c>
      <c r="D53" s="2" t="str">
        <f>IF(uriage[[#This Row],[商品番号]]="","",VLOOKUP(B53,[0]!code,3,FALSE))</f>
        <v>季節のフラワーリース</v>
      </c>
      <c r="E53" s="3">
        <f>IF(uriage[[#This Row],[商品番号]]="","",VLOOKUP(B53,[0]!code,4,FALSE))</f>
        <v>6000</v>
      </c>
      <c r="F53" s="2">
        <v>15</v>
      </c>
      <c r="G53" s="10">
        <f>IF(uriage[[#This Row],[商品番号]]="","",E53*F53)</f>
        <v>90000</v>
      </c>
    </row>
    <row r="54" spans="1:7" x14ac:dyDescent="0.15">
      <c r="A54" s="9">
        <v>42808</v>
      </c>
      <c r="B54" s="2" t="s">
        <v>9</v>
      </c>
      <c r="C54" s="2" t="str">
        <f>IF(uriage[[#This Row],[商品番号]]="","",VLOOKUP(B54,[0]!code,2,FALSE))</f>
        <v>花束</v>
      </c>
      <c r="D54" s="2" t="str">
        <f>IF(uriage[[#This Row],[商品番号]]="","",VLOOKUP(B54,[0]!code,3,FALSE))</f>
        <v>カサブランカの花束</v>
      </c>
      <c r="E54" s="3">
        <f>IF(uriage[[#This Row],[商品番号]]="","",VLOOKUP(B54,[0]!code,4,FALSE))</f>
        <v>8200</v>
      </c>
      <c r="F54" s="2">
        <v>22</v>
      </c>
      <c r="G54" s="10">
        <f>IF(uriage[[#This Row],[商品番号]]="","",E54*F54)</f>
        <v>180400</v>
      </c>
    </row>
    <row r="55" spans="1:7" x14ac:dyDescent="0.15">
      <c r="A55" s="9">
        <v>42809</v>
      </c>
      <c r="B55" s="2" t="s">
        <v>21</v>
      </c>
      <c r="C55" s="2" t="str">
        <f>IF(uriage[[#This Row],[商品番号]]="","",VLOOKUP(B55,[0]!code,2,FALSE))</f>
        <v>花束</v>
      </c>
      <c r="D55" s="2" t="str">
        <f>IF(uriage[[#This Row],[商品番号]]="","",VLOOKUP(B55,[0]!code,3,FALSE))</f>
        <v>バラの花束</v>
      </c>
      <c r="E55" s="3">
        <f>IF(uriage[[#This Row],[商品番号]]="","",VLOOKUP(B55,[0]!code,4,FALSE))</f>
        <v>5400</v>
      </c>
      <c r="F55" s="2">
        <v>10</v>
      </c>
      <c r="G55" s="10">
        <f>IF(uriage[[#This Row],[商品番号]]="","",E55*F55)</f>
        <v>54000</v>
      </c>
    </row>
    <row r="56" spans="1:7" x14ac:dyDescent="0.15">
      <c r="A56" s="9">
        <v>42810</v>
      </c>
      <c r="B56" s="2" t="s">
        <v>22</v>
      </c>
      <c r="C56" s="2" t="str">
        <f>IF(uriage[[#This Row],[商品番号]]="","",VLOOKUP(B56,[0]!code,2,FALSE))</f>
        <v>花束</v>
      </c>
      <c r="D56" s="2" t="str">
        <f>IF(uriage[[#This Row],[商品番号]]="","",VLOOKUP(B56,[0]!code,3,FALSE))</f>
        <v>カサブランカの花束</v>
      </c>
      <c r="E56" s="3">
        <f>IF(uriage[[#This Row],[商品番号]]="","",VLOOKUP(B56,[0]!code,4,FALSE))</f>
        <v>8200</v>
      </c>
      <c r="F56" s="2">
        <v>3</v>
      </c>
      <c r="G56" s="10">
        <f>IF(uriage[[#This Row],[商品番号]]="","",E56*F56)</f>
        <v>24600</v>
      </c>
    </row>
    <row r="57" spans="1:7" x14ac:dyDescent="0.15">
      <c r="A57" s="9">
        <v>42810</v>
      </c>
      <c r="B57" s="2" t="s">
        <v>10</v>
      </c>
      <c r="C57" s="2" t="str">
        <f>IF(uriage[[#This Row],[商品番号]]="","",VLOOKUP(B57,[0]!code,2,FALSE))</f>
        <v>アレンジメント</v>
      </c>
      <c r="D57" s="2" t="str">
        <f>IF(uriage[[#This Row],[商品番号]]="","",VLOOKUP(B57,[0]!code,3,FALSE))</f>
        <v>季節のアレンジメント</v>
      </c>
      <c r="E57" s="3">
        <f>IF(uriage[[#This Row],[商品番号]]="","",VLOOKUP(B57,[0]!code,4,FALSE))</f>
        <v>4200</v>
      </c>
      <c r="F57" s="2">
        <v>12</v>
      </c>
      <c r="G57" s="10">
        <f>IF(uriage[[#This Row],[商品番号]]="","",E57*F57)</f>
        <v>50400</v>
      </c>
    </row>
    <row r="58" spans="1:7" x14ac:dyDescent="0.15">
      <c r="A58" s="9">
        <v>42814</v>
      </c>
      <c r="B58" s="2" t="s">
        <v>19</v>
      </c>
      <c r="C58" s="2" t="str">
        <f>IF(uriage[[#This Row],[商品番号]]="","",VLOOKUP(B58,[0]!code,2,FALSE))</f>
        <v>花束</v>
      </c>
      <c r="D58" s="2" t="str">
        <f>IF(uriage[[#This Row],[商品番号]]="","",VLOOKUP(B58,[0]!code,3,FALSE))</f>
        <v>バラの花束</v>
      </c>
      <c r="E58" s="3">
        <f>IF(uriage[[#This Row],[商品番号]]="","",VLOOKUP(B58,[0]!code,4,FALSE))</f>
        <v>5400</v>
      </c>
      <c r="F58" s="2">
        <v>10</v>
      </c>
      <c r="G58" s="10">
        <f>IF(uriage[[#This Row],[商品番号]]="","",E58*F58)</f>
        <v>54000</v>
      </c>
    </row>
    <row r="59" spans="1:7" x14ac:dyDescent="0.15">
      <c r="A59" s="9">
        <v>42814</v>
      </c>
      <c r="B59" s="2" t="s">
        <v>18</v>
      </c>
      <c r="C59" s="2" t="str">
        <f>IF(uriage[[#This Row],[商品番号]]="","",VLOOKUP(B59,[0]!code,2,FALSE))</f>
        <v>アレンジメント</v>
      </c>
      <c r="D59" s="2" t="str">
        <f>IF(uriage[[#This Row],[商品番号]]="","",VLOOKUP(B59,[0]!code,3,FALSE))</f>
        <v>お悔み用アレンジメント</v>
      </c>
      <c r="E59" s="3">
        <f>IF(uriage[[#This Row],[商品番号]]="","",VLOOKUP(B59,[0]!code,4,FALSE))</f>
        <v>4000</v>
      </c>
      <c r="F59" s="2">
        <v>3</v>
      </c>
      <c r="G59" s="10">
        <f>IF(uriage[[#This Row],[商品番号]]="","",E59*F59)</f>
        <v>12000</v>
      </c>
    </row>
    <row r="60" spans="1:7" x14ac:dyDescent="0.15">
      <c r="A60" s="9">
        <v>42814</v>
      </c>
      <c r="B60" s="2" t="s">
        <v>23</v>
      </c>
      <c r="C60" s="2" t="str">
        <f>IF(uriage[[#This Row],[商品番号]]="","",VLOOKUP(B60,[0]!code,2,FALSE))</f>
        <v>花束</v>
      </c>
      <c r="D60" s="2" t="str">
        <f>IF(uriage[[#This Row],[商品番号]]="","",VLOOKUP(B60,[0]!code,3,FALSE))</f>
        <v>お任せ花束</v>
      </c>
      <c r="E60" s="3">
        <f>IF(uriage[[#This Row],[商品番号]]="","",VLOOKUP(B60,[0]!code,4,FALSE))</f>
        <v>3500</v>
      </c>
      <c r="F60" s="2">
        <v>7</v>
      </c>
      <c r="G60" s="10">
        <f>IF(uriage[[#This Row],[商品番号]]="","",E60*F60)</f>
        <v>24500</v>
      </c>
    </row>
    <row r="61" spans="1:7" x14ac:dyDescent="0.15">
      <c r="A61" s="9">
        <v>42815</v>
      </c>
      <c r="B61" s="2" t="s">
        <v>24</v>
      </c>
      <c r="C61" s="2" t="str">
        <f>IF(uriage[[#This Row],[商品番号]]="","",VLOOKUP(B61,[0]!code,2,FALSE))</f>
        <v>花束</v>
      </c>
      <c r="D61" s="2" t="str">
        <f>IF(uriage[[#This Row],[商品番号]]="","",VLOOKUP(B61,[0]!code,3,FALSE))</f>
        <v>バラの花束</v>
      </c>
      <c r="E61" s="3">
        <f>IF(uriage[[#This Row],[商品番号]]="","",VLOOKUP(B61,[0]!code,4,FALSE))</f>
        <v>5400</v>
      </c>
      <c r="F61" s="2">
        <v>10</v>
      </c>
      <c r="G61" s="10">
        <f>IF(uriage[[#This Row],[商品番号]]="","",E61*F61)</f>
        <v>54000</v>
      </c>
    </row>
    <row r="62" spans="1:7" x14ac:dyDescent="0.15">
      <c r="A62" s="9">
        <v>42815</v>
      </c>
      <c r="B62" s="2" t="s">
        <v>20</v>
      </c>
      <c r="C62" s="2" t="str">
        <f>IF(uriage[[#This Row],[商品番号]]="","",VLOOKUP(B62,[0]!code,2,FALSE))</f>
        <v>花束</v>
      </c>
      <c r="D62" s="2" t="str">
        <f>IF(uriage[[#This Row],[商品番号]]="","",VLOOKUP(B62,[0]!code,3,FALSE))</f>
        <v>カサブランカの花束</v>
      </c>
      <c r="E62" s="3">
        <f>IF(uriage[[#This Row],[商品番号]]="","",VLOOKUP(B62,[0]!code,4,FALSE))</f>
        <v>8200</v>
      </c>
      <c r="F62" s="2">
        <v>7</v>
      </c>
      <c r="G62" s="10">
        <f>IF(uriage[[#This Row],[商品番号]]="","",E62*F62)</f>
        <v>57400</v>
      </c>
    </row>
    <row r="63" spans="1:7" x14ac:dyDescent="0.15">
      <c r="A63" s="9">
        <v>42816</v>
      </c>
      <c r="B63" s="2" t="s">
        <v>25</v>
      </c>
      <c r="C63" s="2" t="str">
        <f>IF(uriage[[#This Row],[商品番号]]="","",VLOOKUP(B63,[0]!code,2,FALSE))</f>
        <v>アレンジメント</v>
      </c>
      <c r="D63" s="2" t="str">
        <f>IF(uriage[[#This Row],[商品番号]]="","",VLOOKUP(B63,[0]!code,3,FALSE))</f>
        <v>季節のアレンジメント</v>
      </c>
      <c r="E63" s="3">
        <f>IF(uriage[[#This Row],[商品番号]]="","",VLOOKUP(B63,[0]!code,4,FALSE))</f>
        <v>4200</v>
      </c>
      <c r="F63" s="2">
        <v>14</v>
      </c>
      <c r="G63" s="10">
        <f>IF(uriage[[#This Row],[商品番号]]="","",E63*F63)</f>
        <v>58800</v>
      </c>
    </row>
    <row r="64" spans="1:7" x14ac:dyDescent="0.15">
      <c r="A64" s="9">
        <v>42816</v>
      </c>
      <c r="B64" s="2" t="s">
        <v>26</v>
      </c>
      <c r="C64" s="2" t="str">
        <f>IF(uriage[[#This Row],[商品番号]]="","",VLOOKUP(B64,[0]!code,2,FALSE))</f>
        <v>アレンジメント</v>
      </c>
      <c r="D64" s="2" t="str">
        <f>IF(uriage[[#This Row],[商品番号]]="","",VLOOKUP(B64,[0]!code,3,FALSE))</f>
        <v>バラのアレンジメント</v>
      </c>
      <c r="E64" s="3">
        <f>IF(uriage[[#This Row],[商品番号]]="","",VLOOKUP(B64,[0]!code,4,FALSE))</f>
        <v>5500</v>
      </c>
      <c r="F64" s="2">
        <v>13</v>
      </c>
      <c r="G64" s="10">
        <f>IF(uriage[[#This Row],[商品番号]]="","",E64*F64)</f>
        <v>71500</v>
      </c>
    </row>
    <row r="65" spans="1:7" x14ac:dyDescent="0.15">
      <c r="A65" s="9">
        <v>42817</v>
      </c>
      <c r="B65" s="2" t="s">
        <v>20</v>
      </c>
      <c r="C65" s="2" t="str">
        <f>IF(uriage[[#This Row],[商品番号]]="","",VLOOKUP(B65,[0]!code,2,FALSE))</f>
        <v>花束</v>
      </c>
      <c r="D65" s="2" t="str">
        <f>IF(uriage[[#This Row],[商品番号]]="","",VLOOKUP(B65,[0]!code,3,FALSE))</f>
        <v>カサブランカの花束</v>
      </c>
      <c r="E65" s="3">
        <f>IF(uriage[[#This Row],[商品番号]]="","",VLOOKUP(B65,[0]!code,4,FALSE))</f>
        <v>8200</v>
      </c>
      <c r="F65" s="2">
        <v>2</v>
      </c>
      <c r="G65" s="10">
        <f>IF(uriage[[#This Row],[商品番号]]="","",E65*F65)</f>
        <v>16400</v>
      </c>
    </row>
    <row r="66" spans="1:7" x14ac:dyDescent="0.15">
      <c r="A66" s="9">
        <v>42817</v>
      </c>
      <c r="B66" s="2" t="s">
        <v>27</v>
      </c>
      <c r="C66" s="2" t="str">
        <f>IF(uriage[[#This Row],[商品番号]]="","",VLOOKUP(B66,[0]!code,2,FALSE))</f>
        <v>花束</v>
      </c>
      <c r="D66" s="2" t="str">
        <f>IF(uriage[[#This Row],[商品番号]]="","",VLOOKUP(B66,[0]!code,3,FALSE))</f>
        <v>お任せ花束</v>
      </c>
      <c r="E66" s="3">
        <f>IF(uriage[[#This Row],[商品番号]]="","",VLOOKUP(B66,[0]!code,4,FALSE))</f>
        <v>3500</v>
      </c>
      <c r="F66" s="2">
        <v>15</v>
      </c>
      <c r="G66" s="10">
        <f>IF(uriage[[#This Row],[商品番号]]="","",E66*F66)</f>
        <v>52500</v>
      </c>
    </row>
    <row r="67" spans="1:7" x14ac:dyDescent="0.15">
      <c r="A67" s="9">
        <v>42817</v>
      </c>
      <c r="B67" s="2" t="s">
        <v>28</v>
      </c>
      <c r="C67" s="2" t="str">
        <f>IF(uriage[[#This Row],[商品番号]]="","",VLOOKUP(B67,[0]!code,2,FALSE))</f>
        <v>アレンジメント</v>
      </c>
      <c r="D67" s="2" t="str">
        <f>IF(uriage[[#This Row],[商品番号]]="","",VLOOKUP(B67,[0]!code,3,FALSE))</f>
        <v>バラのアレンジメント</v>
      </c>
      <c r="E67" s="3">
        <f>IF(uriage[[#This Row],[商品番号]]="","",VLOOKUP(B67,[0]!code,4,FALSE))</f>
        <v>5500</v>
      </c>
      <c r="F67" s="2">
        <v>12</v>
      </c>
      <c r="G67" s="10">
        <f>IF(uriage[[#This Row],[商品番号]]="","",E67*F67)</f>
        <v>66000</v>
      </c>
    </row>
    <row r="68" spans="1:7" x14ac:dyDescent="0.15">
      <c r="A68" s="9">
        <v>42817</v>
      </c>
      <c r="B68" s="2" t="s">
        <v>20</v>
      </c>
      <c r="C68" s="2" t="str">
        <f>IF(uriage[[#This Row],[商品番号]]="","",VLOOKUP(B68,[0]!code,2,FALSE))</f>
        <v>花束</v>
      </c>
      <c r="D68" s="2" t="str">
        <f>IF(uriage[[#This Row],[商品番号]]="","",VLOOKUP(B68,[0]!code,3,FALSE))</f>
        <v>カサブランカの花束</v>
      </c>
      <c r="E68" s="3">
        <f>IF(uriage[[#This Row],[商品番号]]="","",VLOOKUP(B68,[0]!code,4,FALSE))</f>
        <v>8200</v>
      </c>
      <c r="F68" s="2">
        <v>3</v>
      </c>
      <c r="G68" s="10">
        <f>IF(uriage[[#This Row],[商品番号]]="","",E68*F68)</f>
        <v>24600</v>
      </c>
    </row>
    <row r="69" spans="1:7" x14ac:dyDescent="0.15">
      <c r="A69" s="9">
        <v>42818</v>
      </c>
      <c r="B69" s="2" t="s">
        <v>29</v>
      </c>
      <c r="C69" s="2" t="str">
        <f>IF(uriage[[#This Row],[商品番号]]="","",VLOOKUP(B69,[0]!code,2,FALSE))</f>
        <v>アレンジメント</v>
      </c>
      <c r="D69" s="2" t="str">
        <f>IF(uriage[[#This Row],[商品番号]]="","",VLOOKUP(B69,[0]!code,3,FALSE))</f>
        <v>季節のアレンジメント</v>
      </c>
      <c r="E69" s="3">
        <f>IF(uriage[[#This Row],[商品番号]]="","",VLOOKUP(B69,[0]!code,4,FALSE))</f>
        <v>4200</v>
      </c>
      <c r="F69" s="2">
        <v>14</v>
      </c>
      <c r="G69" s="10">
        <f>IF(uriage[[#This Row],[商品番号]]="","",E69*F69)</f>
        <v>58800</v>
      </c>
    </row>
    <row r="70" spans="1:7" x14ac:dyDescent="0.15">
      <c r="A70" s="9">
        <v>42818</v>
      </c>
      <c r="B70" s="2" t="s">
        <v>26</v>
      </c>
      <c r="C70" s="2" t="str">
        <f>IF(uriage[[#This Row],[商品番号]]="","",VLOOKUP(B70,[0]!code,2,FALSE))</f>
        <v>アレンジメント</v>
      </c>
      <c r="D70" s="2" t="str">
        <f>IF(uriage[[#This Row],[商品番号]]="","",VLOOKUP(B70,[0]!code,3,FALSE))</f>
        <v>バラのアレンジメント</v>
      </c>
      <c r="E70" s="3">
        <f>IF(uriage[[#This Row],[商品番号]]="","",VLOOKUP(B70,[0]!code,4,FALSE))</f>
        <v>5500</v>
      </c>
      <c r="F70" s="2">
        <v>8</v>
      </c>
      <c r="G70" s="10">
        <f>IF(uriage[[#This Row],[商品番号]]="","",E70*F70)</f>
        <v>44000</v>
      </c>
    </row>
    <row r="71" spans="1:7" x14ac:dyDescent="0.15">
      <c r="A71" s="9">
        <v>42818</v>
      </c>
      <c r="B71" s="2" t="s">
        <v>30</v>
      </c>
      <c r="C71" s="2" t="str">
        <f>IF(uriage[[#This Row],[商品番号]]="","",VLOOKUP(B71,[0]!code,2,FALSE))</f>
        <v>アレンジメント</v>
      </c>
      <c r="D71" s="2" t="str">
        <f>IF(uriage[[#This Row],[商品番号]]="","",VLOOKUP(B71,[0]!code,3,FALSE))</f>
        <v>お悔み用アレンジメント</v>
      </c>
      <c r="E71" s="3">
        <f>IF(uriage[[#This Row],[商品番号]]="","",VLOOKUP(B71,[0]!code,4,FALSE))</f>
        <v>4000</v>
      </c>
      <c r="F71" s="2">
        <v>1</v>
      </c>
      <c r="G71" s="10">
        <f>IF(uriage[[#This Row],[商品番号]]="","",E71*F71)</f>
        <v>4000</v>
      </c>
    </row>
    <row r="72" spans="1:7" x14ac:dyDescent="0.15">
      <c r="A72" s="9">
        <v>42818</v>
      </c>
      <c r="B72" s="2" t="s">
        <v>51</v>
      </c>
      <c r="C72" s="2" t="str">
        <f>IF(uriage[[#This Row],[商品番号]]="","",VLOOKUP(B72,[0]!code,2,FALSE))</f>
        <v>その他</v>
      </c>
      <c r="D72" s="2" t="str">
        <f>IF(uriage[[#This Row],[商品番号]]="","",VLOOKUP(B72,[0]!code,3,FALSE))</f>
        <v>ラン鉢</v>
      </c>
      <c r="E72" s="3">
        <f>IF(uriage[[#This Row],[商品番号]]="","",VLOOKUP(B72,[0]!code,4,FALSE))</f>
        <v>8000</v>
      </c>
      <c r="F72" s="2">
        <v>2</v>
      </c>
      <c r="G72" s="10">
        <f>IF(uriage[[#This Row],[商品番号]]="","",E72*F72)</f>
        <v>16000</v>
      </c>
    </row>
    <row r="73" spans="1:7" x14ac:dyDescent="0.15">
      <c r="A73" s="9">
        <v>42818</v>
      </c>
      <c r="B73" s="2" t="s">
        <v>27</v>
      </c>
      <c r="C73" s="2" t="str">
        <f>IF(uriage[[#This Row],[商品番号]]="","",VLOOKUP(B73,[0]!code,2,FALSE))</f>
        <v>花束</v>
      </c>
      <c r="D73" s="2" t="str">
        <f>IF(uriage[[#This Row],[商品番号]]="","",VLOOKUP(B73,[0]!code,3,FALSE))</f>
        <v>お任せ花束</v>
      </c>
      <c r="E73" s="3">
        <f>IF(uriage[[#This Row],[商品番号]]="","",VLOOKUP(B73,[0]!code,4,FALSE))</f>
        <v>3500</v>
      </c>
      <c r="F73" s="2">
        <v>12</v>
      </c>
      <c r="G73" s="10">
        <f>IF(uriage[[#This Row],[商品番号]]="","",E73*F73)</f>
        <v>42000</v>
      </c>
    </row>
    <row r="74" spans="1:7" x14ac:dyDescent="0.15">
      <c r="A74" s="9">
        <v>42818</v>
      </c>
      <c r="B74" s="2" t="s">
        <v>26</v>
      </c>
      <c r="C74" s="2" t="str">
        <f>IF(uriage[[#This Row],[商品番号]]="","",VLOOKUP(B74,[0]!code,2,FALSE))</f>
        <v>アレンジメント</v>
      </c>
      <c r="D74" s="2" t="str">
        <f>IF(uriage[[#This Row],[商品番号]]="","",VLOOKUP(B74,[0]!code,3,FALSE))</f>
        <v>バラのアレンジメント</v>
      </c>
      <c r="E74" s="3">
        <f>IF(uriage[[#This Row],[商品番号]]="","",VLOOKUP(B74,[0]!code,4,FALSE))</f>
        <v>5500</v>
      </c>
      <c r="F74" s="2">
        <v>13</v>
      </c>
      <c r="G74" s="10">
        <f>IF(uriage[[#This Row],[商品番号]]="","",E74*F74)</f>
        <v>71500</v>
      </c>
    </row>
    <row r="75" spans="1:7" x14ac:dyDescent="0.15">
      <c r="A75" s="9">
        <v>42818</v>
      </c>
      <c r="B75" s="2" t="s">
        <v>31</v>
      </c>
      <c r="C75" s="2" t="str">
        <f>IF(uriage[[#This Row],[商品番号]]="","",VLOOKUP(B75,[0]!code,2,FALSE))</f>
        <v>花束</v>
      </c>
      <c r="D75" s="2" t="str">
        <f>IF(uriage[[#This Row],[商品番号]]="","",VLOOKUP(B75,[0]!code,3,FALSE))</f>
        <v>カサブランカの花束</v>
      </c>
      <c r="E75" s="3">
        <f>IF(uriage[[#This Row],[商品番号]]="","",VLOOKUP(B75,[0]!code,4,FALSE))</f>
        <v>8200</v>
      </c>
      <c r="F75" s="2">
        <v>4</v>
      </c>
      <c r="G75" s="10">
        <f>IF(uriage[[#This Row],[商品番号]]="","",E75*F75)</f>
        <v>32800</v>
      </c>
    </row>
    <row r="76" spans="1:7" x14ac:dyDescent="0.15">
      <c r="A76" s="9">
        <v>42819</v>
      </c>
      <c r="B76" s="2" t="s">
        <v>10</v>
      </c>
      <c r="C76" s="2" t="str">
        <f>IF(uriage[[#This Row],[商品番号]]="","",VLOOKUP(B76,[0]!code,2,FALSE))</f>
        <v>アレンジメント</v>
      </c>
      <c r="D76" s="2" t="str">
        <f>IF(uriage[[#This Row],[商品番号]]="","",VLOOKUP(B76,[0]!code,3,FALSE))</f>
        <v>季節のアレンジメント</v>
      </c>
      <c r="E76" s="3">
        <f>IF(uriage[[#This Row],[商品番号]]="","",VLOOKUP(B76,[0]!code,4,FALSE))</f>
        <v>4200</v>
      </c>
      <c r="F76" s="2">
        <v>14</v>
      </c>
      <c r="G76" s="10">
        <f>IF(uriage[[#This Row],[商品番号]]="","",E76*F76)</f>
        <v>58800</v>
      </c>
    </row>
    <row r="77" spans="1:7" x14ac:dyDescent="0.15">
      <c r="A77" s="9">
        <v>42819</v>
      </c>
      <c r="B77" s="2" t="s">
        <v>32</v>
      </c>
      <c r="C77" s="2" t="str">
        <f>IF(uriage[[#This Row],[商品番号]]="","",VLOOKUP(B77,[0]!code,2,FALSE))</f>
        <v>アレンジメント</v>
      </c>
      <c r="D77" s="2" t="str">
        <f>IF(uriage[[#This Row],[商品番号]]="","",VLOOKUP(B77,[0]!code,3,FALSE))</f>
        <v>バラのアレンジメント</v>
      </c>
      <c r="E77" s="3">
        <f>IF(uriage[[#This Row],[商品番号]]="","",VLOOKUP(B77,[0]!code,4,FALSE))</f>
        <v>5500</v>
      </c>
      <c r="F77" s="2">
        <v>7</v>
      </c>
      <c r="G77" s="10">
        <f>IF(uriage[[#This Row],[商品番号]]="","",E77*F77)</f>
        <v>38500</v>
      </c>
    </row>
    <row r="78" spans="1:7" x14ac:dyDescent="0.15">
      <c r="A78" s="9">
        <v>42819</v>
      </c>
      <c r="B78" s="2" t="s">
        <v>24</v>
      </c>
      <c r="C78" s="2" t="str">
        <f>IF(uriage[[#This Row],[商品番号]]="","",VLOOKUP(B78,[0]!code,2,FALSE))</f>
        <v>花束</v>
      </c>
      <c r="D78" s="2" t="str">
        <f>IF(uriage[[#This Row],[商品番号]]="","",VLOOKUP(B78,[0]!code,3,FALSE))</f>
        <v>バラの花束</v>
      </c>
      <c r="E78" s="3">
        <f>IF(uriage[[#This Row],[商品番号]]="","",VLOOKUP(B78,[0]!code,4,FALSE))</f>
        <v>5400</v>
      </c>
      <c r="F78" s="2">
        <v>6</v>
      </c>
      <c r="G78" s="10">
        <f>IF(uriage[[#This Row],[商品番号]]="","",E78*F78)</f>
        <v>32400</v>
      </c>
    </row>
    <row r="79" spans="1:7" x14ac:dyDescent="0.15">
      <c r="A79" s="9">
        <v>42819</v>
      </c>
      <c r="B79" s="2" t="s">
        <v>27</v>
      </c>
      <c r="C79" s="2" t="str">
        <f>IF(uriage[[#This Row],[商品番号]]="","",VLOOKUP(B79,[0]!code,2,FALSE))</f>
        <v>花束</v>
      </c>
      <c r="D79" s="2" t="str">
        <f>IF(uriage[[#This Row],[商品番号]]="","",VLOOKUP(B79,[0]!code,3,FALSE))</f>
        <v>お任せ花束</v>
      </c>
      <c r="E79" s="3">
        <f>IF(uriage[[#This Row],[商品番号]]="","",VLOOKUP(B79,[0]!code,4,FALSE))</f>
        <v>3500</v>
      </c>
      <c r="F79" s="2">
        <v>12</v>
      </c>
      <c r="G79" s="10">
        <f>IF(uriage[[#This Row],[商品番号]]="","",E79*F79)</f>
        <v>42000</v>
      </c>
    </row>
    <row r="80" spans="1:7" x14ac:dyDescent="0.15">
      <c r="A80" s="9">
        <v>42820</v>
      </c>
      <c r="B80" s="2" t="s">
        <v>28</v>
      </c>
      <c r="C80" s="2" t="str">
        <f>IF(uriage[[#This Row],[商品番号]]="","",VLOOKUP(B80,[0]!code,2,FALSE))</f>
        <v>アレンジメント</v>
      </c>
      <c r="D80" s="2" t="str">
        <f>IF(uriage[[#This Row],[商品番号]]="","",VLOOKUP(B80,[0]!code,3,FALSE))</f>
        <v>バラのアレンジメント</v>
      </c>
      <c r="E80" s="3">
        <f>IF(uriage[[#This Row],[商品番号]]="","",VLOOKUP(B80,[0]!code,4,FALSE))</f>
        <v>5500</v>
      </c>
      <c r="F80" s="2">
        <v>9</v>
      </c>
      <c r="G80" s="10">
        <f>IF(uriage[[#This Row],[商品番号]]="","",E80*F80)</f>
        <v>49500</v>
      </c>
    </row>
    <row r="81" spans="1:7" x14ac:dyDescent="0.15">
      <c r="A81" s="9">
        <v>42820</v>
      </c>
      <c r="B81" s="2" t="s">
        <v>31</v>
      </c>
      <c r="C81" s="2" t="str">
        <f>IF(uriage[[#This Row],[商品番号]]="","",VLOOKUP(B81,[0]!code,2,FALSE))</f>
        <v>花束</v>
      </c>
      <c r="D81" s="2" t="str">
        <f>IF(uriage[[#This Row],[商品番号]]="","",VLOOKUP(B81,[0]!code,3,FALSE))</f>
        <v>カサブランカの花束</v>
      </c>
      <c r="E81" s="3">
        <f>IF(uriage[[#This Row],[商品番号]]="","",VLOOKUP(B81,[0]!code,4,FALSE))</f>
        <v>8200</v>
      </c>
      <c r="F81" s="2">
        <v>8</v>
      </c>
      <c r="G81" s="10">
        <f>IF(uriage[[#This Row],[商品番号]]="","",E81*F81)</f>
        <v>65600</v>
      </c>
    </row>
    <row r="82" spans="1:7" x14ac:dyDescent="0.15">
      <c r="A82" s="9">
        <v>42820</v>
      </c>
      <c r="B82" s="2" t="s">
        <v>10</v>
      </c>
      <c r="C82" s="2" t="str">
        <f>IF(uriage[[#This Row],[商品番号]]="","",VLOOKUP(B82,[0]!code,2,FALSE))</f>
        <v>アレンジメント</v>
      </c>
      <c r="D82" s="2" t="str">
        <f>IF(uriage[[#This Row],[商品番号]]="","",VLOOKUP(B82,[0]!code,3,FALSE))</f>
        <v>季節のアレンジメント</v>
      </c>
      <c r="E82" s="3">
        <f>IF(uriage[[#This Row],[商品番号]]="","",VLOOKUP(B82,[0]!code,4,FALSE))</f>
        <v>4200</v>
      </c>
      <c r="F82" s="2">
        <v>10</v>
      </c>
      <c r="G82" s="10">
        <f>IF(uriage[[#This Row],[商品番号]]="","",E82*F82)</f>
        <v>42000</v>
      </c>
    </row>
    <row r="83" spans="1:7" x14ac:dyDescent="0.15">
      <c r="A83" s="9">
        <v>42820</v>
      </c>
      <c r="B83" s="2" t="s">
        <v>28</v>
      </c>
      <c r="C83" s="2" t="str">
        <f>IF(uriage[[#This Row],[商品番号]]="","",VLOOKUP(B83,[0]!code,2,FALSE))</f>
        <v>アレンジメント</v>
      </c>
      <c r="D83" s="2" t="str">
        <f>IF(uriage[[#This Row],[商品番号]]="","",VLOOKUP(B83,[0]!code,3,FALSE))</f>
        <v>バラのアレンジメント</v>
      </c>
      <c r="E83" s="3">
        <f>IF(uriage[[#This Row],[商品番号]]="","",VLOOKUP(B83,[0]!code,4,FALSE))</f>
        <v>5500</v>
      </c>
      <c r="F83" s="2">
        <v>7</v>
      </c>
      <c r="G83" s="10">
        <f>IF(uriage[[#This Row],[商品番号]]="","",E83*F83)</f>
        <v>38500</v>
      </c>
    </row>
    <row r="84" spans="1:7" x14ac:dyDescent="0.15">
      <c r="A84" s="11">
        <v>42820</v>
      </c>
      <c r="B84" s="12" t="s">
        <v>24</v>
      </c>
      <c r="C84" s="2" t="str">
        <f>IF(uriage[[#This Row],[商品番号]]="","",VLOOKUP(B84,[0]!code,2,FALSE))</f>
        <v>花束</v>
      </c>
      <c r="D84" s="12" t="str">
        <f>IF(uriage[[#This Row],[商品番号]]="","",VLOOKUP(B84,[0]!code,3,FALSE))</f>
        <v>バラの花束</v>
      </c>
      <c r="E84" s="13">
        <f>IF(uriage[[#This Row],[商品番号]]="","",VLOOKUP(B84,[0]!code,4,FALSE))</f>
        <v>5400</v>
      </c>
      <c r="F84" s="12">
        <v>5</v>
      </c>
      <c r="G84" s="14">
        <f>IF(uriage[[#This Row],[商品番号]]="","",E84*F84)</f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2017-02-06T10:38:56Z</dcterms:modified>
</cp:coreProperties>
</file>