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765" windowHeight="117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2" i="1"/>
  <c r="A14" i="1" s="1"/>
  <c r="E11" i="1"/>
  <c r="C11" i="1"/>
  <c r="B11" i="1"/>
  <c r="C10" i="1"/>
  <c r="E10" i="1" s="1"/>
  <c r="B10" i="1"/>
  <c r="E9" i="1"/>
  <c r="C9" i="1"/>
  <c r="B9" i="1"/>
  <c r="C8" i="1"/>
  <c r="E8" i="1" s="1"/>
  <c r="B8" i="1"/>
  <c r="E7" i="1"/>
  <c r="C7" i="1"/>
  <c r="B7" i="1"/>
  <c r="C6" i="1"/>
  <c r="E6" i="1" s="1"/>
  <c r="B6" i="1"/>
  <c r="E5" i="1"/>
  <c r="C5" i="1"/>
  <c r="B5" i="1"/>
  <c r="C4" i="1"/>
  <c r="E4" i="1" s="1"/>
  <c r="B4" i="1"/>
  <c r="E14" i="1" l="1"/>
  <c r="B14" i="1"/>
  <c r="E12" i="1"/>
  <c r="E15" i="1" s="1"/>
  <c r="E17" i="1" l="1"/>
</calcChain>
</file>

<file path=xl/sharedStrings.xml><?xml version="1.0" encoding="utf-8"?>
<sst xmlns="http://schemas.openxmlformats.org/spreadsheetml/2006/main" count="29" uniqueCount="25">
  <si>
    <t>持ち帰り寿司店　注文伝票</t>
  </si>
  <si>
    <t>コード</t>
  </si>
  <si>
    <t>品名</t>
  </si>
  <si>
    <t>単価</t>
  </si>
  <si>
    <t>数量</t>
  </si>
  <si>
    <t>金額</t>
  </si>
  <si>
    <t>小計</t>
  </si>
  <si>
    <t>容器コード</t>
  </si>
  <si>
    <t>大きさ</t>
  </si>
  <si>
    <t>中計</t>
  </si>
  <si>
    <t>消費税</t>
  </si>
  <si>
    <t>合計</t>
  </si>
  <si>
    <t>品名表</t>
  </si>
  <si>
    <t>マグロ</t>
  </si>
  <si>
    <t>中トロ</t>
  </si>
  <si>
    <t>いか</t>
  </si>
  <si>
    <t>うに</t>
  </si>
  <si>
    <t>あじ</t>
  </si>
  <si>
    <t>いわし</t>
  </si>
  <si>
    <t>たい</t>
  </si>
  <si>
    <t>はまち</t>
  </si>
  <si>
    <t>容器代</t>
  </si>
  <si>
    <t>小</t>
  </si>
  <si>
    <t>中</t>
  </si>
  <si>
    <t>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</si>
</sst>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明朝"/>
      <family val="1"/>
      <charset val="128"/>
    </font>
    <font>
      <b/>
      <sz val="12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6" fontId="0" fillId="0" borderId="2" xfId="0" applyNumberFormat="1" applyBorder="1">
      <alignment vertical="center"/>
    </xf>
    <xf numFmtId="6" fontId="0" fillId="0" borderId="3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O33" sqref="O33"/>
    </sheetView>
  </sheetViews>
  <sheetFormatPr defaultRowHeight="18.75" x14ac:dyDescent="0.4"/>
  <cols>
    <col min="1" max="1" width="10.125" customWidth="1"/>
    <col min="2" max="2" width="9" customWidth="1"/>
  </cols>
  <sheetData>
    <row r="1" spans="1:5" ht="24" x14ac:dyDescent="0.4">
      <c r="A1" s="1" t="s">
        <v>0</v>
      </c>
      <c r="B1" s="1"/>
      <c r="C1" s="1"/>
      <c r="D1" s="1"/>
      <c r="E1" s="1"/>
    </row>
    <row r="3" spans="1:5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x14ac:dyDescent="0.4">
      <c r="A4" s="4">
        <v>4</v>
      </c>
      <c r="B4" s="4" t="str">
        <f>IF(A4="","",HLOOKUP(A4,$A$20:$H$22,2))</f>
        <v>うに</v>
      </c>
      <c r="C4" s="5">
        <f>IF(A4="","",HLOOKUP(A4,$A$20:$H$22,3))</f>
        <v>400</v>
      </c>
      <c r="D4" s="4">
        <v>2</v>
      </c>
      <c r="E4" s="5">
        <f>IF(A4="","",C4*D4)</f>
        <v>800</v>
      </c>
    </row>
    <row r="5" spans="1:5" x14ac:dyDescent="0.4">
      <c r="A5" s="4">
        <v>1</v>
      </c>
      <c r="B5" s="4" t="str">
        <f t="shared" ref="B5:B11" si="0">IF(A5="","",HLOOKUP(A5,$A$20:$H$22,2))</f>
        <v>マグロ</v>
      </c>
      <c r="C5" s="5">
        <f t="shared" ref="C5:C11" si="1">IF(A5="","",HLOOKUP(A5,$A$20:$H$22,3))</f>
        <v>200</v>
      </c>
      <c r="D5" s="4">
        <v>6</v>
      </c>
      <c r="E5" s="5">
        <f t="shared" ref="E5:E11" si="2">IF(A5="","",C5*D5)</f>
        <v>1200</v>
      </c>
    </row>
    <row r="6" spans="1:5" x14ac:dyDescent="0.4">
      <c r="A6" s="4">
        <v>5</v>
      </c>
      <c r="B6" s="4" t="str">
        <f t="shared" si="0"/>
        <v>あじ</v>
      </c>
      <c r="C6" s="5">
        <f t="shared" si="1"/>
        <v>220</v>
      </c>
      <c r="D6" s="4">
        <v>2</v>
      </c>
      <c r="E6" s="5">
        <f t="shared" si="2"/>
        <v>440</v>
      </c>
    </row>
    <row r="7" spans="1:5" x14ac:dyDescent="0.4">
      <c r="A7" s="4">
        <v>8</v>
      </c>
      <c r="B7" s="4" t="str">
        <f t="shared" si="0"/>
        <v>はまち</v>
      </c>
      <c r="C7" s="5">
        <f t="shared" si="1"/>
        <v>260</v>
      </c>
      <c r="D7" s="4">
        <v>3</v>
      </c>
      <c r="E7" s="5">
        <f t="shared" si="2"/>
        <v>780</v>
      </c>
    </row>
    <row r="8" spans="1:5" x14ac:dyDescent="0.4">
      <c r="A8" s="4">
        <v>2</v>
      </c>
      <c r="B8" s="4" t="str">
        <f t="shared" si="0"/>
        <v>中トロ</v>
      </c>
      <c r="C8" s="5">
        <f t="shared" si="1"/>
        <v>500</v>
      </c>
      <c r="D8" s="4">
        <v>2</v>
      </c>
      <c r="E8" s="5">
        <f t="shared" si="2"/>
        <v>1000</v>
      </c>
    </row>
    <row r="9" spans="1:5" x14ac:dyDescent="0.4">
      <c r="A9" s="4">
        <v>3</v>
      </c>
      <c r="B9" s="4" t="str">
        <f t="shared" si="0"/>
        <v>いか</v>
      </c>
      <c r="C9" s="5">
        <f t="shared" si="1"/>
        <v>150</v>
      </c>
      <c r="D9" s="4">
        <v>4</v>
      </c>
      <c r="E9" s="5">
        <f t="shared" si="2"/>
        <v>600</v>
      </c>
    </row>
    <row r="10" spans="1:5" x14ac:dyDescent="0.4">
      <c r="A10" s="4">
        <v>7</v>
      </c>
      <c r="B10" s="4" t="str">
        <f t="shared" si="0"/>
        <v>たい</v>
      </c>
      <c r="C10" s="5">
        <f t="shared" si="1"/>
        <v>250</v>
      </c>
      <c r="D10" s="4">
        <v>3</v>
      </c>
      <c r="E10" s="5">
        <f t="shared" si="2"/>
        <v>750</v>
      </c>
    </row>
    <row r="11" spans="1:5" x14ac:dyDescent="0.4">
      <c r="A11" s="4"/>
      <c r="B11" s="4" t="str">
        <f t="shared" si="0"/>
        <v/>
      </c>
      <c r="C11" s="5" t="str">
        <f t="shared" si="1"/>
        <v/>
      </c>
      <c r="D11" s="4"/>
      <c r="E11" s="5" t="str">
        <f t="shared" si="2"/>
        <v/>
      </c>
    </row>
    <row r="12" spans="1:5" ht="19.5" thickBot="1" x14ac:dyDescent="0.45">
      <c r="A12" s="8" t="s">
        <v>6</v>
      </c>
      <c r="B12" s="9"/>
      <c r="C12" s="9"/>
      <c r="D12" s="9">
        <f>IF(A4="","",SUM(D4:D11))</f>
        <v>22</v>
      </c>
      <c r="E12" s="10">
        <f>IF(A4="","",SUM(E4:E11))</f>
        <v>5570</v>
      </c>
    </row>
    <row r="13" spans="1:5" x14ac:dyDescent="0.4">
      <c r="A13" s="6" t="s">
        <v>7</v>
      </c>
      <c r="B13" s="6" t="s">
        <v>8</v>
      </c>
      <c r="C13" s="7"/>
      <c r="D13" s="7"/>
      <c r="E13" s="7"/>
    </row>
    <row r="14" spans="1:5" x14ac:dyDescent="0.4">
      <c r="A14" s="4">
        <f>IF(A4="","",IF(D12&lt;=10,B25,IF(D12&lt;=20,C25,D25)))</f>
        <v>3</v>
      </c>
      <c r="B14" s="4" t="str">
        <f>IF(A4="","",HLOOKUP(A14,B25:D28,3))</f>
        <v>大</v>
      </c>
      <c r="C14" s="4"/>
      <c r="D14" s="4"/>
      <c r="E14" s="5">
        <f>IF(A4="","",HLOOKUP(A14,B25:D28,4))</f>
        <v>130</v>
      </c>
    </row>
    <row r="15" spans="1:5" x14ac:dyDescent="0.4">
      <c r="A15" s="3" t="s">
        <v>9</v>
      </c>
      <c r="B15" s="4"/>
      <c r="C15" s="4"/>
      <c r="D15" s="4"/>
      <c r="E15" s="5">
        <f>IF(A4="","",E12+E14)</f>
        <v>5700</v>
      </c>
    </row>
    <row r="16" spans="1:5" ht="19.5" thickBot="1" x14ac:dyDescent="0.45">
      <c r="A16" s="8" t="s">
        <v>10</v>
      </c>
      <c r="B16" s="9"/>
      <c r="C16" s="9"/>
      <c r="D16" s="9"/>
      <c r="E16" s="10">
        <f>IF(A4="","",E15*0.08)</f>
        <v>456</v>
      </c>
    </row>
    <row r="17" spans="1:8" x14ac:dyDescent="0.4">
      <c r="A17" s="6" t="s">
        <v>11</v>
      </c>
      <c r="B17" s="7"/>
      <c r="C17" s="7"/>
      <c r="D17" s="7"/>
      <c r="E17" s="11">
        <f>IF(A4="","",SUM(E15:E16))</f>
        <v>6156</v>
      </c>
    </row>
    <row r="19" spans="1:8" ht="19.5" x14ac:dyDescent="0.4">
      <c r="A19" s="2" t="s">
        <v>12</v>
      </c>
    </row>
    <row r="20" spans="1:8" x14ac:dyDescent="0.4">
      <c r="A20" s="4">
        <v>1</v>
      </c>
      <c r="B20" s="4">
        <v>2</v>
      </c>
      <c r="C20" s="4">
        <v>3</v>
      </c>
      <c r="D20" s="4">
        <v>4</v>
      </c>
      <c r="E20" s="4">
        <v>5</v>
      </c>
      <c r="F20" s="4">
        <v>6</v>
      </c>
      <c r="G20" s="4">
        <v>7</v>
      </c>
      <c r="H20" s="4">
        <v>8</v>
      </c>
    </row>
    <row r="21" spans="1:8" x14ac:dyDescent="0.4">
      <c r="A21" s="4" t="s">
        <v>13</v>
      </c>
      <c r="B21" s="4" t="s">
        <v>14</v>
      </c>
      <c r="C21" s="4" t="s">
        <v>15</v>
      </c>
      <c r="D21" s="4" t="s">
        <v>16</v>
      </c>
      <c r="E21" s="4" t="s">
        <v>17</v>
      </c>
      <c r="F21" s="4" t="s">
        <v>18</v>
      </c>
      <c r="G21" s="4" t="s">
        <v>19</v>
      </c>
      <c r="H21" s="4" t="s">
        <v>20</v>
      </c>
    </row>
    <row r="22" spans="1:8" x14ac:dyDescent="0.4">
      <c r="A22" s="5">
        <v>200</v>
      </c>
      <c r="B22" s="5">
        <v>500</v>
      </c>
      <c r="C22" s="5">
        <v>150</v>
      </c>
      <c r="D22" s="5">
        <v>400</v>
      </c>
      <c r="E22" s="5">
        <v>220</v>
      </c>
      <c r="F22" s="5">
        <v>180</v>
      </c>
      <c r="G22" s="5">
        <v>250</v>
      </c>
      <c r="H22" s="5">
        <v>260</v>
      </c>
    </row>
    <row r="24" spans="1:8" ht="19.5" x14ac:dyDescent="0.4">
      <c r="A24" s="2" t="s">
        <v>21</v>
      </c>
    </row>
    <row r="25" spans="1:8" x14ac:dyDescent="0.4">
      <c r="A25" s="4" t="s">
        <v>7</v>
      </c>
      <c r="B25" s="4">
        <v>1</v>
      </c>
      <c r="C25" s="4">
        <v>2</v>
      </c>
      <c r="D25" s="4">
        <v>3</v>
      </c>
    </row>
    <row r="26" spans="1:8" x14ac:dyDescent="0.4">
      <c r="A26" s="4" t="s">
        <v>4</v>
      </c>
      <c r="B26" s="4">
        <v>10</v>
      </c>
      <c r="C26" s="4">
        <v>20</v>
      </c>
      <c r="D26" s="4">
        <v>30</v>
      </c>
    </row>
    <row r="27" spans="1:8" x14ac:dyDescent="0.4">
      <c r="A27" s="4" t="s">
        <v>8</v>
      </c>
      <c r="B27" s="4" t="s">
        <v>22</v>
      </c>
      <c r="C27" s="4" t="s">
        <v>23</v>
      </c>
      <c r="D27" s="4" t="s">
        <v>24</v>
      </c>
    </row>
    <row r="28" spans="1:8" x14ac:dyDescent="0.4">
      <c r="A28" s="4" t="s">
        <v>5</v>
      </c>
      <c r="B28" s="5">
        <v>80</v>
      </c>
      <c r="C28" s="5">
        <v>100</v>
      </c>
      <c r="D28" s="5">
        <v>130</v>
      </c>
    </row>
  </sheetData>
  <mergeCells count="1">
    <mergeCell ref="A1:E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2015-11-07T03:33:22Z</dcterms:created>
  <dcterms:modified xsi:type="dcterms:W3CDTF">2015-11-07T04:06:31Z</dcterms:modified>
</cp:coreProperties>
</file>