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11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Sheet1!$A$1:$F$36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F18" i="1"/>
  <c r="C19" i="1"/>
  <c r="F19" i="1"/>
  <c r="C20" i="1"/>
  <c r="F20" i="1"/>
  <c r="C21" i="1"/>
  <c r="F21" i="1"/>
  <c r="C22" i="1"/>
  <c r="F22" i="1"/>
  <c r="C23" i="1"/>
  <c r="F23" i="1"/>
  <c r="C24" i="1"/>
  <c r="F24" i="1"/>
  <c r="C25" i="1"/>
  <c r="F25" i="1"/>
  <c r="C26" i="1"/>
  <c r="F26" i="1"/>
  <c r="C27" i="1"/>
  <c r="F27" i="1"/>
  <c r="C28" i="1"/>
  <c r="F28" i="1"/>
  <c r="C29" i="1"/>
  <c r="F29" i="1"/>
  <c r="F30" i="1"/>
  <c r="F31" i="1"/>
  <c r="F32" i="1"/>
  <c r="B29" i="1"/>
  <c r="B28" i="1"/>
  <c r="B27" i="1"/>
  <c r="B26" i="1"/>
  <c r="B25" i="1"/>
  <c r="B24" i="1"/>
  <c r="B23" i="1"/>
  <c r="B22" i="1"/>
  <c r="B21" i="1"/>
  <c r="B20" i="1"/>
  <c r="B19" i="1"/>
  <c r="B18" i="1"/>
  <c r="F15" i="1"/>
  <c r="B13" i="1"/>
</calcChain>
</file>

<file path=xl/sharedStrings.xml><?xml version="1.0" encoding="utf-8"?>
<sst xmlns="http://schemas.openxmlformats.org/spreadsheetml/2006/main" count="65" uniqueCount="64">
  <si>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</si>
  <si>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</si>
  <si>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</si>
  <si>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</si>
  <si>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</si>
  <si>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</si>
  <si>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</si>
  <si>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</si>
  <si>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</si>
  <si>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</si>
  <si>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御見積有効期限</t>
    <phoneticPr fontId="3"/>
  </si>
  <si>
    <t>平成28年祝日</t>
    <rPh sb="0" eb="2">
      <t>ヘイセイ</t>
    </rPh>
    <rPh sb="4" eb="5">
      <t>ネン</t>
    </rPh>
    <rPh sb="5" eb="7">
      <t>シュクジツ</t>
    </rPh>
    <phoneticPr fontId="3"/>
  </si>
  <si>
    <t>日付</t>
    <rPh sb="0" eb="2">
      <t>ヒヅケ</t>
    </rPh>
    <phoneticPr fontId="3"/>
  </si>
  <si>
    <t>※14営業日後</t>
    <rPh sb="3" eb="6">
      <t>エイギョウビ</t>
    </rPh>
    <rPh sb="6" eb="7">
      <t>ゴ</t>
    </rPh>
    <phoneticPr fontId="3"/>
  </si>
  <si>
    <t>元日</t>
  </si>
  <si>
    <t>商品コード</t>
  </si>
  <si>
    <t>商品名</t>
  </si>
  <si>
    <t>単価</t>
  </si>
  <si>
    <t>数量</t>
  </si>
  <si>
    <t>単位</t>
  </si>
  <si>
    <t>金額</t>
  </si>
  <si>
    <t>成人の日</t>
  </si>
  <si>
    <t>S001</t>
  </si>
  <si>
    <t>個</t>
  </si>
  <si>
    <t>建国記念の日</t>
  </si>
  <si>
    <t>S002</t>
    <phoneticPr fontId="3"/>
  </si>
  <si>
    <t>脚</t>
  </si>
  <si>
    <t>春分の日</t>
  </si>
  <si>
    <t>S005</t>
    <phoneticPr fontId="3"/>
  </si>
  <si>
    <t>振替</t>
    <rPh sb="0" eb="2">
      <t>フリカエ</t>
    </rPh>
    <phoneticPr fontId="3"/>
  </si>
  <si>
    <t>昭和の日</t>
  </si>
  <si>
    <t>憲法記念日</t>
  </si>
  <si>
    <t>みどりの日</t>
  </si>
  <si>
    <t>こどもの日</t>
  </si>
  <si>
    <t>海の日</t>
  </si>
  <si>
    <t>山の日</t>
  </si>
  <si>
    <t>敬老の日</t>
  </si>
  <si>
    <t>秋分の日</t>
  </si>
  <si>
    <t>体育の日</t>
  </si>
  <si>
    <t>小計</t>
    <phoneticPr fontId="3"/>
  </si>
  <si>
    <t>文化の日</t>
  </si>
  <si>
    <t>消費税</t>
  </si>
  <si>
    <t>勤労感謝の日</t>
  </si>
  <si>
    <t>合計金額</t>
  </si>
  <si>
    <t>天皇誕生日</t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</si>
  <si>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</si>
  <si>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</si>
  <si>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</si>
  <si>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S001</t>
    <phoneticPr fontId="3"/>
  </si>
  <si>
    <t>オフィステーブル</t>
    <phoneticPr fontId="3"/>
  </si>
  <si>
    <t>S002</t>
  </si>
  <si>
    <t>オフィスチェア</t>
    <phoneticPr fontId="3"/>
  </si>
  <si>
    <t>S003</t>
  </si>
  <si>
    <t>デスクS</t>
    <phoneticPr fontId="3"/>
  </si>
  <si>
    <t>S004</t>
  </si>
  <si>
    <t>デスクM</t>
    <phoneticPr fontId="3"/>
  </si>
  <si>
    <t>S005</t>
  </si>
  <si>
    <t>サイドワゴン</t>
    <phoneticPr fontId="3"/>
  </si>
  <si>
    <t>S006</t>
  </si>
  <si>
    <t>キャビネットS</t>
    <phoneticPr fontId="3"/>
  </si>
  <si>
    <t>S007</t>
  </si>
  <si>
    <t>キャビネットM</t>
    <phoneticPr fontId="3"/>
  </si>
  <si>
    <t>S008</t>
  </si>
  <si>
    <t>キャビネットL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</si>
</sst>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\ \(aaa\)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left" vertical="distributed" wrapText="1" indent="2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Alignment="1">
      <alignment horizontal="left" vertical="center" indent="1"/>
    </xf>
    <xf numFmtId="0" fontId="8" fillId="2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 indent="2"/>
    </xf>
    <xf numFmtId="14" fontId="2" fillId="0" borderId="0" xfId="0" applyNumberFormat="1" applyFont="1">
      <alignment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0" fontId="2" fillId="2" borderId="5" xfId="0" applyFont="1" applyFill="1" applyBorder="1" applyAlignment="1">
      <alignment horizontal="right" vertical="center" indent="1"/>
    </xf>
    <xf numFmtId="0" fontId="2" fillId="2" borderId="6" xfId="0" applyFont="1" applyFill="1" applyBorder="1" applyAlignment="1">
      <alignment horizontal="right" vertical="center" indent="1"/>
    </xf>
    <xf numFmtId="6" fontId="2" fillId="2" borderId="7" xfId="2" applyFont="1" applyFill="1" applyBorder="1">
      <alignment vertical="center"/>
    </xf>
    <xf numFmtId="6" fontId="2" fillId="2" borderId="7" xfId="2" applyNumberFormat="1" applyFont="1" applyFill="1" applyBorder="1">
      <alignment vertical="center"/>
    </xf>
    <xf numFmtId="0" fontId="2" fillId="2" borderId="8" xfId="0" applyFont="1" applyFill="1" applyBorder="1" applyAlignment="1">
      <alignment horizontal="right" vertical="center" indent="1"/>
    </xf>
    <xf numFmtId="0" fontId="2" fillId="2" borderId="9" xfId="0" applyFont="1" applyFill="1" applyBorder="1" applyAlignment="1">
      <alignment horizontal="right" vertical="center" indent="1"/>
    </xf>
    <xf numFmtId="6" fontId="2" fillId="2" borderId="10" xfId="2" applyFont="1" applyFill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38" fontId="2" fillId="0" borderId="10" xfId="1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33</xdr:row>
      <xdr:rowOff>38100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33425" y="8534400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zoomScale="70" zoomScaleNormal="70" workbookViewId="0"/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4" width="7.875" style="2" customWidth="1"/>
    <col min="5" max="5" width="7.625" style="2" customWidth="1"/>
    <col min="6" max="6" width="23" style="2" customWidth="1"/>
    <col min="7" max="7" width="9" style="2"/>
    <col min="8" max="8" width="13.875" style="2" customWidth="1"/>
    <col min="9" max="9" width="18.625" style="2" customWidth="1"/>
    <col min="10" max="10" width="13.375" style="2" customWidth="1"/>
    <col min="11" max="16384" width="9" style="2"/>
  </cols>
  <sheetData>
    <row r="1" spans="1:9" x14ac:dyDescent="0.4">
      <c r="A1" s="1"/>
      <c r="F1" s="3">
        <v>42430</v>
      </c>
      <c r="H1" s="1"/>
    </row>
    <row r="2" spans="1:9" x14ac:dyDescent="0.4">
      <c r="A2" s="1"/>
      <c r="E2" s="3"/>
      <c r="F2" s="3"/>
    </row>
    <row r="3" spans="1:9" ht="26.25" thickBot="1" x14ac:dyDescent="0.45">
      <c r="A3" s="4" t="s">
        <v>0</v>
      </c>
      <c r="B3" s="4"/>
      <c r="C3" s="4"/>
      <c r="D3" s="4"/>
      <c r="E3" s="4"/>
      <c r="F3" s="4"/>
    </row>
    <row r="4" spans="1:9" ht="19.5" thickTop="1" x14ac:dyDescent="0.4">
      <c r="B4" s="1"/>
    </row>
    <row r="5" spans="1:9" ht="19.5" x14ac:dyDescent="0.4">
      <c r="A5" s="5" t="s">
        <v>1</v>
      </c>
    </row>
    <row r="6" spans="1:9" ht="19.5" x14ac:dyDescent="0.4">
      <c r="A6" s="5" t="s">
        <v>2</v>
      </c>
    </row>
    <row r="7" spans="1:9" x14ac:dyDescent="0.4">
      <c r="E7" s="2" t="s">
        <v>3</v>
      </c>
    </row>
    <row r="8" spans="1:9" ht="15" customHeight="1" x14ac:dyDescent="0.4">
      <c r="A8" s="6" t="s">
        <v>4</v>
      </c>
      <c r="B8" s="6"/>
      <c r="C8" s="6"/>
    </row>
    <row r="9" spans="1:9" ht="15" customHeight="1" x14ac:dyDescent="0.4">
      <c r="A9" s="6"/>
      <c r="B9" s="6"/>
      <c r="C9" s="6"/>
      <c r="E9" s="2" t="s">
        <v>5</v>
      </c>
    </row>
    <row r="10" spans="1:9" ht="15" customHeight="1" x14ac:dyDescent="0.4">
      <c r="A10" s="6"/>
      <c r="B10" s="6"/>
      <c r="C10" s="6"/>
      <c r="E10" s="2" t="s">
        <v>6</v>
      </c>
    </row>
    <row r="11" spans="1:9" ht="15" customHeight="1" x14ac:dyDescent="0.4">
      <c r="A11" s="6"/>
      <c r="B11" s="6"/>
      <c r="C11" s="6"/>
      <c r="E11" s="2" t="s">
        <v>7</v>
      </c>
    </row>
    <row r="12" spans="1:9" x14ac:dyDescent="0.4">
      <c r="E12" s="2" t="s">
        <v>8</v>
      </c>
    </row>
    <row r="13" spans="1:9" ht="24.75" thickBot="1" x14ac:dyDescent="0.45">
      <c r="A13" s="7" t="s">
        <v>9</v>
      </c>
      <c r="B13" s="8">
        <f>F32</f>
        <v>441633</v>
      </c>
    </row>
    <row r="14" spans="1:9" ht="19.5" thickTop="1" x14ac:dyDescent="0.4">
      <c r="F14" s="9"/>
    </row>
    <row r="15" spans="1:9" x14ac:dyDescent="0.4">
      <c r="D15" s="2" t="s">
        <v>10</v>
      </c>
      <c r="F15" s="10">
        <f>WORKDAY(F1,14,I16:I32)</f>
        <v>42451</v>
      </c>
      <c r="H15" s="11" t="s">
        <v>11</v>
      </c>
      <c r="I15" s="11" t="s">
        <v>12</v>
      </c>
    </row>
    <row r="16" spans="1:9" ht="19.5" thickBot="1" x14ac:dyDescent="0.45">
      <c r="F16" s="12" t="s">
        <v>13</v>
      </c>
      <c r="H16" s="13" t="s">
        <v>14</v>
      </c>
      <c r="I16" s="13">
        <v>42370</v>
      </c>
    </row>
    <row r="17" spans="1:9" ht="21.75" customHeight="1" x14ac:dyDescent="0.4">
      <c r="A17" s="14" t="s">
        <v>15</v>
      </c>
      <c r="B17" s="15" t="s">
        <v>16</v>
      </c>
      <c r="C17" s="15" t="s">
        <v>17</v>
      </c>
      <c r="D17" s="15" t="s">
        <v>18</v>
      </c>
      <c r="E17" s="15" t="s">
        <v>19</v>
      </c>
      <c r="F17" s="16" t="s">
        <v>20</v>
      </c>
      <c r="H17" s="13" t="s">
        <v>21</v>
      </c>
      <c r="I17" s="13">
        <v>42380</v>
      </c>
    </row>
    <row r="18" spans="1:9" ht="21.75" customHeight="1" x14ac:dyDescent="0.4">
      <c r="A18" s="17" t="s">
        <v>22</v>
      </c>
      <c r="B18" s="18" t="str">
        <f t="shared" ref="B18:B29" si="0">IFERROR(VLOOKUP(A18,$A$41:$C$48,2,FALSE),"")</f>
        <v>オフィステーブル</v>
      </c>
      <c r="C18" s="19">
        <f t="shared" ref="C18:C29" si="1">IFERROR(VLOOKUP(A18,$A$41:$C$48,3,FALSE),"")</f>
        <v>25980</v>
      </c>
      <c r="D18" s="19">
        <v>4</v>
      </c>
      <c r="E18" s="18" t="s">
        <v>23</v>
      </c>
      <c r="F18" s="20">
        <f t="shared" ref="F18:F29" si="2">IFERROR(C18*D18,"")</f>
        <v>103920</v>
      </c>
      <c r="H18" s="2" t="s">
        <v>24</v>
      </c>
      <c r="I18" s="13">
        <v>42411</v>
      </c>
    </row>
    <row r="19" spans="1:9" ht="21.75" customHeight="1" x14ac:dyDescent="0.4">
      <c r="A19" s="17" t="s">
        <v>25</v>
      </c>
      <c r="B19" s="18" t="str">
        <f t="shared" si="0"/>
        <v>オフィスチェア</v>
      </c>
      <c r="C19" s="19">
        <f t="shared" si="1"/>
        <v>12000</v>
      </c>
      <c r="D19" s="19">
        <v>20</v>
      </c>
      <c r="E19" s="18" t="s">
        <v>26</v>
      </c>
      <c r="F19" s="20">
        <f t="shared" si="2"/>
        <v>240000</v>
      </c>
      <c r="H19" s="2" t="s">
        <v>27</v>
      </c>
      <c r="I19" s="13">
        <v>42449</v>
      </c>
    </row>
    <row r="20" spans="1:9" ht="21.75" customHeight="1" x14ac:dyDescent="0.4">
      <c r="A20" s="17" t="s">
        <v>28</v>
      </c>
      <c r="B20" s="18" t="str">
        <f t="shared" si="0"/>
        <v>サイドワゴン</v>
      </c>
      <c r="C20" s="19">
        <f t="shared" si="1"/>
        <v>13000</v>
      </c>
      <c r="D20" s="19">
        <v>5</v>
      </c>
      <c r="E20" s="18" t="s">
        <v>23</v>
      </c>
      <c r="F20" s="20">
        <f t="shared" si="2"/>
        <v>65000</v>
      </c>
      <c r="H20" s="2" t="s">
        <v>29</v>
      </c>
      <c r="I20" s="13">
        <v>42450</v>
      </c>
    </row>
    <row r="21" spans="1:9" ht="21.75" customHeight="1" x14ac:dyDescent="0.4">
      <c r="A21" s="17"/>
      <c r="B21" s="18" t="str">
        <f t="shared" si="0"/>
        <v/>
      </c>
      <c r="C21" s="19" t="str">
        <f t="shared" si="1"/>
        <v/>
      </c>
      <c r="D21" s="19"/>
      <c r="E21" s="18"/>
      <c r="F21" s="20" t="str">
        <f t="shared" si="2"/>
        <v/>
      </c>
      <c r="H21" s="2" t="s">
        <v>30</v>
      </c>
      <c r="I21" s="13">
        <v>42489</v>
      </c>
    </row>
    <row r="22" spans="1:9" ht="21.75" customHeight="1" x14ac:dyDescent="0.4">
      <c r="A22" s="17"/>
      <c r="B22" s="18" t="str">
        <f t="shared" si="0"/>
        <v/>
      </c>
      <c r="C22" s="19" t="str">
        <f t="shared" si="1"/>
        <v/>
      </c>
      <c r="D22" s="19"/>
      <c r="E22" s="18"/>
      <c r="F22" s="20" t="str">
        <f t="shared" si="2"/>
        <v/>
      </c>
      <c r="H22" s="2" t="s">
        <v>31</v>
      </c>
      <c r="I22" s="13">
        <v>42493</v>
      </c>
    </row>
    <row r="23" spans="1:9" ht="21.75" customHeight="1" x14ac:dyDescent="0.4">
      <c r="A23" s="17"/>
      <c r="B23" s="18" t="str">
        <f t="shared" si="0"/>
        <v/>
      </c>
      <c r="C23" s="19" t="str">
        <f t="shared" si="1"/>
        <v/>
      </c>
      <c r="D23" s="19"/>
      <c r="E23" s="18"/>
      <c r="F23" s="20" t="str">
        <f t="shared" si="2"/>
        <v/>
      </c>
      <c r="H23" s="2" t="s">
        <v>32</v>
      </c>
      <c r="I23" s="13">
        <v>42494</v>
      </c>
    </row>
    <row r="24" spans="1:9" ht="21.75" customHeight="1" x14ac:dyDescent="0.4">
      <c r="A24" s="17"/>
      <c r="B24" s="18" t="str">
        <f t="shared" si="0"/>
        <v/>
      </c>
      <c r="C24" s="19" t="str">
        <f t="shared" si="1"/>
        <v/>
      </c>
      <c r="D24" s="19"/>
      <c r="E24" s="18"/>
      <c r="F24" s="20" t="str">
        <f t="shared" si="2"/>
        <v/>
      </c>
      <c r="H24" s="2" t="s">
        <v>33</v>
      </c>
      <c r="I24" s="13">
        <v>42495</v>
      </c>
    </row>
    <row r="25" spans="1:9" ht="21.75" customHeight="1" x14ac:dyDescent="0.4">
      <c r="A25" s="17"/>
      <c r="B25" s="18" t="str">
        <f t="shared" si="0"/>
        <v/>
      </c>
      <c r="C25" s="19" t="str">
        <f t="shared" si="1"/>
        <v/>
      </c>
      <c r="D25" s="19"/>
      <c r="E25" s="18"/>
      <c r="F25" s="20" t="str">
        <f t="shared" si="2"/>
        <v/>
      </c>
      <c r="H25" s="2" t="s">
        <v>34</v>
      </c>
      <c r="I25" s="13">
        <v>42569</v>
      </c>
    </row>
    <row r="26" spans="1:9" ht="21.75" customHeight="1" x14ac:dyDescent="0.4">
      <c r="A26" s="17"/>
      <c r="B26" s="18" t="str">
        <f t="shared" si="0"/>
        <v/>
      </c>
      <c r="C26" s="19" t="str">
        <f t="shared" si="1"/>
        <v/>
      </c>
      <c r="D26" s="19"/>
      <c r="E26" s="18"/>
      <c r="F26" s="20" t="str">
        <f t="shared" si="2"/>
        <v/>
      </c>
      <c r="H26" s="2" t="s">
        <v>35</v>
      </c>
      <c r="I26" s="13">
        <v>42593</v>
      </c>
    </row>
    <row r="27" spans="1:9" ht="21.75" customHeight="1" x14ac:dyDescent="0.4">
      <c r="A27" s="17"/>
      <c r="B27" s="18" t="str">
        <f t="shared" si="0"/>
        <v/>
      </c>
      <c r="C27" s="19" t="str">
        <f t="shared" si="1"/>
        <v/>
      </c>
      <c r="D27" s="19"/>
      <c r="E27" s="18"/>
      <c r="F27" s="20" t="str">
        <f t="shared" si="2"/>
        <v/>
      </c>
      <c r="H27" s="2" t="s">
        <v>36</v>
      </c>
      <c r="I27" s="13">
        <v>42632</v>
      </c>
    </row>
    <row r="28" spans="1:9" ht="21.75" customHeight="1" x14ac:dyDescent="0.4">
      <c r="A28" s="17"/>
      <c r="B28" s="18" t="str">
        <f t="shared" si="0"/>
        <v/>
      </c>
      <c r="C28" s="19" t="str">
        <f t="shared" si="1"/>
        <v/>
      </c>
      <c r="D28" s="19"/>
      <c r="E28" s="18"/>
      <c r="F28" s="20" t="str">
        <f t="shared" si="2"/>
        <v/>
      </c>
      <c r="H28" s="2" t="s">
        <v>37</v>
      </c>
      <c r="I28" s="13">
        <v>42635</v>
      </c>
    </row>
    <row r="29" spans="1:9" ht="21.75" customHeight="1" x14ac:dyDescent="0.4">
      <c r="A29" s="17"/>
      <c r="B29" s="18" t="str">
        <f t="shared" si="0"/>
        <v/>
      </c>
      <c r="C29" s="19" t="str">
        <f t="shared" si="1"/>
        <v/>
      </c>
      <c r="D29" s="19"/>
      <c r="E29" s="18"/>
      <c r="F29" s="20" t="str">
        <f t="shared" si="2"/>
        <v/>
      </c>
      <c r="H29" s="2" t="s">
        <v>38</v>
      </c>
      <c r="I29" s="13">
        <v>42653</v>
      </c>
    </row>
    <row r="30" spans="1:9" ht="21.75" customHeight="1" x14ac:dyDescent="0.4">
      <c r="A30" s="21" t="s">
        <v>39</v>
      </c>
      <c r="B30" s="22"/>
      <c r="C30" s="22"/>
      <c r="D30" s="22"/>
      <c r="E30" s="22"/>
      <c r="F30" s="23">
        <f>SUM(F18:F29)</f>
        <v>408920</v>
      </c>
      <c r="H30" s="2" t="s">
        <v>40</v>
      </c>
      <c r="I30" s="13">
        <v>42677</v>
      </c>
    </row>
    <row r="31" spans="1:9" ht="21.75" customHeight="1" x14ac:dyDescent="0.4">
      <c r="A31" s="21" t="s">
        <v>41</v>
      </c>
      <c r="B31" s="22"/>
      <c r="C31" s="22"/>
      <c r="D31" s="22"/>
      <c r="E31" s="22"/>
      <c r="F31" s="24">
        <f>ROUNDDOWN(F30*8%,0)</f>
        <v>32713</v>
      </c>
      <c r="H31" s="2" t="s">
        <v>42</v>
      </c>
      <c r="I31" s="13">
        <v>42697</v>
      </c>
    </row>
    <row r="32" spans="1:9" ht="21.75" customHeight="1" thickBot="1" x14ac:dyDescent="0.45">
      <c r="A32" s="25" t="s">
        <v>43</v>
      </c>
      <c r="B32" s="26"/>
      <c r="C32" s="26"/>
      <c r="D32" s="26"/>
      <c r="E32" s="26"/>
      <c r="F32" s="27">
        <f>SUM(F30:F31)</f>
        <v>441633</v>
      </c>
      <c r="H32" s="2" t="s">
        <v>44</v>
      </c>
      <c r="I32" s="13">
        <v>42727</v>
      </c>
    </row>
    <row r="39" spans="1:3" ht="19.5" thickBot="1" x14ac:dyDescent="0.45"/>
    <row r="40" spans="1:3" x14ac:dyDescent="0.4">
      <c r="A40" s="14" t="s">
        <v>45</v>
      </c>
      <c r="B40" s="15" t="s">
        <v>46</v>
      </c>
      <c r="C40" s="16" t="s">
        <v>47</v>
      </c>
    </row>
    <row r="41" spans="1:3" x14ac:dyDescent="0.4">
      <c r="A41" s="17" t="s">
        <v>48</v>
      </c>
      <c r="B41" s="18" t="s">
        <v>49</v>
      </c>
      <c r="C41" s="20">
        <v>25980</v>
      </c>
    </row>
    <row r="42" spans="1:3" x14ac:dyDescent="0.4">
      <c r="A42" s="17" t="s">
        <v>50</v>
      </c>
      <c r="B42" s="18" t="s">
        <v>51</v>
      </c>
      <c r="C42" s="20">
        <v>12000</v>
      </c>
    </row>
    <row r="43" spans="1:3" x14ac:dyDescent="0.4">
      <c r="A43" s="17" t="s">
        <v>52</v>
      </c>
      <c r="B43" s="18" t="s">
        <v>53</v>
      </c>
      <c r="C43" s="20">
        <v>19800</v>
      </c>
    </row>
    <row r="44" spans="1:3" x14ac:dyDescent="0.4">
      <c r="A44" s="17" t="s">
        <v>54</v>
      </c>
      <c r="B44" s="18" t="s">
        <v>55</v>
      </c>
      <c r="C44" s="20">
        <v>23000</v>
      </c>
    </row>
    <row r="45" spans="1:3" x14ac:dyDescent="0.4">
      <c r="A45" s="17" t="s">
        <v>56</v>
      </c>
      <c r="B45" s="18" t="s">
        <v>57</v>
      </c>
      <c r="C45" s="20">
        <v>13000</v>
      </c>
    </row>
    <row r="46" spans="1:3" x14ac:dyDescent="0.4">
      <c r="A46" s="17" t="s">
        <v>58</v>
      </c>
      <c r="B46" s="18" t="s">
        <v>59</v>
      </c>
      <c r="C46" s="20">
        <v>30000</v>
      </c>
    </row>
    <row r="47" spans="1:3" x14ac:dyDescent="0.4">
      <c r="A47" s="17" t="s">
        <v>60</v>
      </c>
      <c r="B47" s="18" t="s">
        <v>61</v>
      </c>
      <c r="C47" s="20">
        <v>40000</v>
      </c>
    </row>
    <row r="48" spans="1:3" ht="19.5" thickBot="1" x14ac:dyDescent="0.45">
      <c r="A48" s="28" t="s">
        <v>62</v>
      </c>
      <c r="B48" s="29" t="s">
        <v>63</v>
      </c>
      <c r="C48" s="30">
        <v>60000</v>
      </c>
    </row>
  </sheetData>
  <mergeCells count="5">
    <mergeCell ref="A3:F3"/>
    <mergeCell ref="A8:C11"/>
    <mergeCell ref="A30:E30"/>
    <mergeCell ref="A31:E31"/>
    <mergeCell ref="A32:E32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2016-04-03T16:42:22Z</cp:lastPrinted>
  <dcterms:created xsi:type="dcterms:W3CDTF">2016-04-03T16:41:27Z</dcterms:created>
  <dcterms:modified xsi:type="dcterms:W3CDTF">2016-04-03T16:42:40Z</dcterms:modified>
</cp:coreProperties>
</file>