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45" windowWidth="11715" windowHeight="6195"/>
  </bookViews>
  <sheets>
    <sheet name="前" sheetId="2" r:id="rId1"/>
    <sheet name="後" sheetId="1" r:id="rId2"/>
  </sheets>
  <calcPr calcId="162913"/>
</workbook>
</file>

<file path=xl/calcChain.xml><?xml version="1.0" encoding="utf-8"?>
<calcChain xmlns="http://schemas.openxmlformats.org/spreadsheetml/2006/main">
  <c r="E9" i="2" l="1"/>
  <c r="B21" i="2"/>
  <c r="D3" i="1"/>
  <c r="B12" i="1" s="1"/>
  <c r="E9" i="1"/>
  <c r="C10" i="1" s="1"/>
  <c r="C10" i="2"/>
  <c r="D10" i="2" s="1"/>
  <c r="B10" i="2"/>
  <c r="B11" i="2"/>
  <c r="B12" i="2"/>
  <c r="B13" i="2"/>
  <c r="B14" i="2"/>
  <c r="B15" i="2"/>
  <c r="B16" i="2"/>
  <c r="B17" i="2"/>
  <c r="B18" i="2"/>
  <c r="B19" i="2"/>
  <c r="B20" i="2"/>
  <c r="E10" i="2" l="1"/>
  <c r="C11" i="2"/>
  <c r="D11" i="2" s="1"/>
  <c r="E11" i="2" s="1"/>
  <c r="B16" i="1"/>
  <c r="B20" i="1"/>
  <c r="B11" i="1"/>
  <c r="B15" i="1"/>
  <c r="B19" i="1"/>
  <c r="B14" i="1"/>
  <c r="B18" i="1"/>
  <c r="B10" i="1"/>
  <c r="D10" i="1" s="1"/>
  <c r="E10" i="1" s="1"/>
  <c r="B13" i="1"/>
  <c r="B17" i="1"/>
  <c r="B21" i="1"/>
  <c r="C11" i="1" l="1"/>
  <c r="C12" i="2"/>
  <c r="D12" i="2" s="1"/>
  <c r="E12" i="2" s="1"/>
  <c r="D11" i="1"/>
  <c r="E11" i="1" s="1"/>
  <c r="C13" i="2" l="1"/>
  <c r="D13" i="2" s="1"/>
  <c r="E13" i="2" s="1"/>
  <c r="C12" i="1"/>
  <c r="D12" i="1" s="1"/>
  <c r="E12" i="1" s="1"/>
  <c r="C13" i="1" l="1"/>
  <c r="D13" i="1" s="1"/>
  <c r="E13" i="1" s="1"/>
  <c r="C14" i="2"/>
  <c r="D14" i="2" s="1"/>
  <c r="E14" i="2" s="1"/>
  <c r="C15" i="2" l="1"/>
  <c r="D15" i="2" s="1"/>
  <c r="E15" i="2" s="1"/>
  <c r="C14" i="1"/>
  <c r="D14" i="1" s="1"/>
  <c r="E14" i="1" s="1"/>
  <c r="C15" i="1" l="1"/>
  <c r="D15" i="1" s="1"/>
  <c r="E15" i="1" s="1"/>
  <c r="C16" i="2"/>
  <c r="D16" i="2" s="1"/>
  <c r="E16" i="2" s="1"/>
  <c r="C17" i="2" l="1"/>
  <c r="D17" i="2" s="1"/>
  <c r="E17" i="2" s="1"/>
  <c r="C16" i="1"/>
  <c r="D16" i="1" s="1"/>
  <c r="E16" i="1" s="1"/>
  <c r="C17" i="1" l="1"/>
  <c r="D17" i="1" s="1"/>
  <c r="E17" i="1" s="1"/>
  <c r="C18" i="2"/>
  <c r="D18" i="2" s="1"/>
  <c r="E18" i="2" s="1"/>
  <c r="C19" i="2" l="1"/>
  <c r="D19" i="2" s="1"/>
  <c r="E19" i="2" s="1"/>
  <c r="C18" i="1"/>
  <c r="D18" i="1" s="1"/>
  <c r="E18" i="1" s="1"/>
  <c r="C19" i="1" l="1"/>
  <c r="D19" i="1" s="1"/>
  <c r="E19" i="1" s="1"/>
  <c r="C20" i="2"/>
  <c r="D20" i="2" s="1"/>
  <c r="E20" i="2" s="1"/>
  <c r="C20" i="1" l="1"/>
  <c r="D20" i="1" s="1"/>
  <c r="E20" i="1" s="1"/>
  <c r="C21" i="2"/>
  <c r="D21" i="2" s="1"/>
  <c r="E21" i="2" s="1"/>
  <c r="C21" i="1" l="1"/>
  <c r="D21" i="1" s="1"/>
  <c r="E21" i="1" s="1"/>
</calcChain>
</file>

<file path=xl/sharedStrings.xml><?xml version="1.0" encoding="utf-8"?>
<sst xmlns="http://schemas.openxmlformats.org/spreadsheetml/2006/main" count="46" uniqueCount="19">
  <si>
    <t>引数</t>
    <rPh sb="0" eb="2">
      <t>ヒキスウ</t>
    </rPh>
    <phoneticPr fontId="3"/>
  </si>
  <si>
    <t>意味</t>
    <rPh sb="0" eb="2">
      <t>イミ</t>
    </rPh>
    <phoneticPr fontId="3"/>
  </si>
  <si>
    <t>セルの内容</t>
    <rPh sb="3" eb="5">
      <t>ナイヨウ</t>
    </rPh>
    <phoneticPr fontId="3"/>
  </si>
  <si>
    <t>金額</t>
    <rPh sb="0" eb="2">
      <t>キンガク</t>
    </rPh>
    <phoneticPr fontId="3"/>
  </si>
  <si>
    <t>現在価値</t>
    <rPh sb="0" eb="2">
      <t>ゲンザイ</t>
    </rPh>
    <rPh sb="2" eb="4">
      <t>カチ</t>
    </rPh>
    <phoneticPr fontId="3"/>
  </si>
  <si>
    <t>借入金額</t>
    <rPh sb="0" eb="2">
      <t>カリイレ</t>
    </rPh>
    <rPh sb="2" eb="3">
      <t>キン</t>
    </rPh>
    <rPh sb="3" eb="4">
      <t>ガク</t>
    </rPh>
    <phoneticPr fontId="3"/>
  </si>
  <si>
    <t>数値</t>
    <rPh sb="0" eb="1">
      <t>スウ</t>
    </rPh>
    <rPh sb="1" eb="2">
      <t>チ</t>
    </rPh>
    <phoneticPr fontId="3"/>
  </si>
  <si>
    <t>定期支払額</t>
    <rPh sb="0" eb="2">
      <t>テイキ</t>
    </rPh>
    <rPh sb="2" eb="4">
      <t>シハラ</t>
    </rPh>
    <rPh sb="4" eb="5">
      <t>ガク</t>
    </rPh>
    <phoneticPr fontId="3"/>
  </si>
  <si>
    <t>定期返済額</t>
    <rPh sb="0" eb="2">
      <t>テイキ</t>
    </rPh>
    <rPh sb="2" eb="4">
      <t>ヘンサイ</t>
    </rPh>
    <rPh sb="4" eb="5">
      <t>ガク</t>
    </rPh>
    <phoneticPr fontId="3"/>
  </si>
  <si>
    <t>PMT関数</t>
    <rPh sb="3" eb="5">
      <t>カンスウ</t>
    </rPh>
    <phoneticPr fontId="3"/>
  </si>
  <si>
    <t>将来価値</t>
    <rPh sb="0" eb="2">
      <t>ショウライ</t>
    </rPh>
    <rPh sb="2" eb="4">
      <t>カチ</t>
    </rPh>
    <phoneticPr fontId="3"/>
  </si>
  <si>
    <t>借入残高</t>
    <rPh sb="0" eb="2">
      <t>カリイレ</t>
    </rPh>
    <rPh sb="2" eb="4">
      <t>ザンダカ</t>
    </rPh>
    <phoneticPr fontId="3"/>
  </si>
  <si>
    <t>期間</t>
    <rPh sb="0" eb="2">
      <t>キカン</t>
    </rPh>
    <phoneticPr fontId="3"/>
  </si>
  <si>
    <t>返済回数</t>
    <rPh sb="0" eb="2">
      <t>ヘンサイ</t>
    </rPh>
    <rPh sb="2" eb="3">
      <t>カイ</t>
    </rPh>
    <rPh sb="3" eb="4">
      <t>スウ</t>
    </rPh>
    <phoneticPr fontId="3"/>
  </si>
  <si>
    <t>利率（年）</t>
    <rPh sb="0" eb="2">
      <t>リリツ</t>
    </rPh>
    <rPh sb="3" eb="4">
      <t>ネン</t>
    </rPh>
    <phoneticPr fontId="3"/>
  </si>
  <si>
    <t>借入金利</t>
    <rPh sb="0" eb="2">
      <t>カリイレ</t>
    </rPh>
    <rPh sb="2" eb="4">
      <t>キンリ</t>
    </rPh>
    <phoneticPr fontId="3"/>
  </si>
  <si>
    <t>元金返済</t>
    <rPh sb="0" eb="2">
      <t>ガンキン</t>
    </rPh>
    <rPh sb="2" eb="4">
      <t>ヘンサイ</t>
    </rPh>
    <phoneticPr fontId="3"/>
  </si>
  <si>
    <t>最終返済額</t>
    <rPh sb="0" eb="2">
      <t>サイシュウ</t>
    </rPh>
    <rPh sb="2" eb="4">
      <t>ヘンサイ</t>
    </rPh>
    <rPh sb="4" eb="5">
      <t>ガク</t>
    </rPh>
    <phoneticPr fontId="3"/>
  </si>
  <si>
    <t>借入利率</t>
    <rPh sb="0" eb="2">
      <t>カリイレ</t>
    </rPh>
    <rPh sb="2" eb="4">
      <t>リリツ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</si>
</sst>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5" formatCode="&quot;¥&quot;#,##0;&quot;¥&quot;\-#,##0"/>
    <numFmt numFmtId="6" formatCode="&quot;¥&quot;#,##0;[Red]&quot;¥&quot;\-#,##0"/>
    <numFmt numFmtId="176" formatCode="0.0%"/>
  </numFmts>
  <fonts count="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15">
    <xf numFmtId="0" fontId="0" fillId="0" borderId="0" xfId="0"/>
    <xf numFmtId="0" fontId="1" fillId="0" borderId="0" xfId="1">
      <alignment vertical="center"/>
    </xf>
    <xf numFmtId="0" fontId="2" fillId="0" borderId="1" xfId="1" applyFont="1" applyBorder="1">
      <alignment vertical="center"/>
    </xf>
    <xf numFmtId="0" fontId="2" fillId="2" borderId="1" xfId="1" applyFont="1" applyFill="1" applyBorder="1">
      <alignment vertical="center"/>
    </xf>
    <xf numFmtId="0" fontId="2" fillId="0" borderId="0" xfId="1" applyFont="1" applyBorder="1">
      <alignment vertical="center"/>
    </xf>
    <xf numFmtId="6" fontId="2" fillId="0" borderId="0" xfId="1" applyNumberFormat="1" applyFont="1" applyBorder="1">
      <alignment vertical="center"/>
    </xf>
    <xf numFmtId="176" fontId="2" fillId="0" borderId="1" xfId="1" applyNumberFormat="1" applyFont="1" applyBorder="1">
      <alignment vertical="center"/>
    </xf>
    <xf numFmtId="5" fontId="2" fillId="0" borderId="0" xfId="1" applyNumberFormat="1" applyFont="1" applyBorder="1">
      <alignment vertical="center"/>
    </xf>
    <xf numFmtId="0" fontId="2" fillId="0" borderId="1" xfId="1" applyFont="1" applyBorder="1" applyAlignment="1">
      <alignment horizontal="center" vertical="center"/>
    </xf>
    <xf numFmtId="38" fontId="2" fillId="0" borderId="1" xfId="1" applyNumberFormat="1" applyFont="1" applyBorder="1">
      <alignment vertical="center"/>
    </xf>
    <xf numFmtId="38" fontId="2" fillId="2" borderId="1" xfId="1" applyNumberFormat="1" applyFont="1" applyFill="1" applyBorder="1" applyAlignment="1">
      <alignment horizontal="right" vertical="center"/>
    </xf>
    <xf numFmtId="38" fontId="2" fillId="0" borderId="1" xfId="1" applyNumberFormat="1" applyFont="1" applyBorder="1" applyAlignment="1">
      <alignment horizontal="right" vertical="center"/>
    </xf>
    <xf numFmtId="0" fontId="2" fillId="3" borderId="1" xfId="1" applyFont="1" applyFill="1" applyBorder="1" applyAlignment="1">
      <alignment horizontal="center" vertical="center"/>
    </xf>
    <xf numFmtId="0" fontId="2" fillId="3" borderId="1" xfId="1" applyFont="1" applyFill="1" applyBorder="1">
      <alignment vertical="center"/>
    </xf>
    <xf numFmtId="0" fontId="2" fillId="3" borderId="0" xfId="1" applyFont="1" applyFill="1" applyBorder="1">
      <alignment vertical="center"/>
    </xf>
  </cellXfs>
  <cellStyles count="2">
    <cellStyle name="標準" xfId="0" builtinId="0"/>
    <cellStyle name="標準_PMT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tabSelected="1" workbookViewId="0">
      <selection activeCell="D3" sqref="D3"/>
    </sheetView>
  </sheetViews>
  <sheetFormatPr defaultRowHeight="13.5" x14ac:dyDescent="0.15"/>
  <cols>
    <col min="1" max="1" width="12.5" style="1" customWidth="1"/>
    <col min="2" max="5" width="12.625" style="1" customWidth="1"/>
    <col min="6" max="16384" width="9" style="1"/>
  </cols>
  <sheetData>
    <row r="1" spans="1:7" ht="14.25" x14ac:dyDescent="0.15">
      <c r="A1" s="12" t="s">
        <v>0</v>
      </c>
      <c r="B1" s="12" t="s">
        <v>1</v>
      </c>
      <c r="C1" s="12" t="s">
        <v>2</v>
      </c>
      <c r="D1" s="12" t="s">
        <v>3</v>
      </c>
    </row>
    <row r="2" spans="1:7" ht="14.25" x14ac:dyDescent="0.15">
      <c r="A2" s="13" t="s">
        <v>4</v>
      </c>
      <c r="B2" s="2" t="s">
        <v>5</v>
      </c>
      <c r="C2" s="3" t="s">
        <v>6</v>
      </c>
      <c r="D2" s="9">
        <v>1000000</v>
      </c>
      <c r="E2" s="4"/>
    </row>
    <row r="3" spans="1:7" ht="14.25" x14ac:dyDescent="0.15">
      <c r="A3" s="13" t="s">
        <v>7</v>
      </c>
      <c r="B3" s="2" t="s">
        <v>8</v>
      </c>
      <c r="C3" s="13" t="s">
        <v>9</v>
      </c>
      <c r="D3" s="9"/>
      <c r="E3" s="5"/>
    </row>
    <row r="4" spans="1:7" ht="14.25" x14ac:dyDescent="0.15">
      <c r="A4" s="13" t="s">
        <v>10</v>
      </c>
      <c r="B4" s="2" t="s">
        <v>17</v>
      </c>
      <c r="C4" s="3" t="s">
        <v>6</v>
      </c>
      <c r="D4" s="9">
        <v>0</v>
      </c>
      <c r="E4" s="4"/>
    </row>
    <row r="5" spans="1:7" ht="14.25" x14ac:dyDescent="0.15">
      <c r="A5" s="13" t="s">
        <v>12</v>
      </c>
      <c r="B5" s="2" t="s">
        <v>13</v>
      </c>
      <c r="C5" s="3" t="s">
        <v>6</v>
      </c>
      <c r="D5" s="2">
        <v>12</v>
      </c>
      <c r="E5" s="4"/>
      <c r="F5" s="4"/>
      <c r="G5" s="4"/>
    </row>
    <row r="6" spans="1:7" ht="14.25" x14ac:dyDescent="0.15">
      <c r="A6" s="13" t="s">
        <v>14</v>
      </c>
      <c r="B6" s="2" t="s">
        <v>18</v>
      </c>
      <c r="C6" s="3" t="s">
        <v>6</v>
      </c>
      <c r="D6" s="6">
        <v>7.0000000000000007E-2</v>
      </c>
      <c r="E6" s="4"/>
      <c r="F6" s="7"/>
      <c r="G6" s="4"/>
    </row>
    <row r="7" spans="1:7" ht="14.25" x14ac:dyDescent="0.15">
      <c r="A7" s="4"/>
      <c r="B7" s="4"/>
      <c r="C7" s="4"/>
      <c r="D7" s="4"/>
      <c r="E7" s="4"/>
      <c r="F7" s="4"/>
      <c r="G7" s="4"/>
    </row>
    <row r="8" spans="1:7" ht="14.25" x14ac:dyDescent="0.15">
      <c r="A8" s="14"/>
      <c r="B8" s="12" t="s">
        <v>8</v>
      </c>
      <c r="C8" s="12" t="s">
        <v>15</v>
      </c>
      <c r="D8" s="12" t="s">
        <v>16</v>
      </c>
      <c r="E8" s="12" t="s">
        <v>11</v>
      </c>
      <c r="F8" s="4"/>
      <c r="G8" s="4"/>
    </row>
    <row r="9" spans="1:7" ht="14.25" x14ac:dyDescent="0.15">
      <c r="A9" s="8">
        <v>0</v>
      </c>
      <c r="B9" s="10"/>
      <c r="C9" s="10"/>
      <c r="D9" s="10"/>
      <c r="E9" s="11">
        <f>D2</f>
        <v>1000000</v>
      </c>
      <c r="F9" s="4"/>
      <c r="G9" s="4"/>
    </row>
    <row r="10" spans="1:7" ht="14.25" x14ac:dyDescent="0.15">
      <c r="A10" s="8">
        <v>1</v>
      </c>
      <c r="B10" s="11">
        <f t="shared" ref="B10:B21" si="0">$D$3</f>
        <v>0</v>
      </c>
      <c r="C10" s="11">
        <f t="shared" ref="C10:C21" si="1">-E9*$D$6/12</f>
        <v>-5833.333333333333</v>
      </c>
      <c r="D10" s="11">
        <f t="shared" ref="D10:D21" si="2">B10-C10</f>
        <v>5833.333333333333</v>
      </c>
      <c r="E10" s="11">
        <f t="shared" ref="E10:E21" si="3">E9+D10</f>
        <v>1005833.3333333334</v>
      </c>
      <c r="F10" s="4"/>
      <c r="G10" s="4"/>
    </row>
    <row r="11" spans="1:7" ht="14.25" x14ac:dyDescent="0.15">
      <c r="A11" s="8">
        <v>2</v>
      </c>
      <c r="B11" s="11">
        <f t="shared" si="0"/>
        <v>0</v>
      </c>
      <c r="C11" s="11">
        <f t="shared" si="1"/>
        <v>-5867.3611111111122</v>
      </c>
      <c r="D11" s="11">
        <f t="shared" si="2"/>
        <v>5867.3611111111122</v>
      </c>
      <c r="E11" s="11">
        <f t="shared" si="3"/>
        <v>1011700.6944444445</v>
      </c>
    </row>
    <row r="12" spans="1:7" ht="14.25" x14ac:dyDescent="0.15">
      <c r="A12" s="8">
        <v>3</v>
      </c>
      <c r="B12" s="11">
        <f t="shared" si="0"/>
        <v>0</v>
      </c>
      <c r="C12" s="11">
        <f t="shared" si="1"/>
        <v>-5901.58738425926</v>
      </c>
      <c r="D12" s="11">
        <f t="shared" si="2"/>
        <v>5901.58738425926</v>
      </c>
      <c r="E12" s="11">
        <f t="shared" si="3"/>
        <v>1017602.2818287037</v>
      </c>
    </row>
    <row r="13" spans="1:7" ht="14.25" x14ac:dyDescent="0.15">
      <c r="A13" s="8">
        <v>4</v>
      </c>
      <c r="B13" s="11">
        <f t="shared" si="0"/>
        <v>0</v>
      </c>
      <c r="C13" s="11">
        <f t="shared" si="1"/>
        <v>-5936.0133106674393</v>
      </c>
      <c r="D13" s="11">
        <f t="shared" si="2"/>
        <v>5936.0133106674393</v>
      </c>
      <c r="E13" s="11">
        <f t="shared" si="3"/>
        <v>1023538.2951393712</v>
      </c>
    </row>
    <row r="14" spans="1:7" ht="14.25" x14ac:dyDescent="0.15">
      <c r="A14" s="8">
        <v>5</v>
      </c>
      <c r="B14" s="11">
        <f t="shared" si="0"/>
        <v>0</v>
      </c>
      <c r="C14" s="11">
        <f t="shared" si="1"/>
        <v>-5970.6400549796663</v>
      </c>
      <c r="D14" s="11">
        <f t="shared" si="2"/>
        <v>5970.6400549796663</v>
      </c>
      <c r="E14" s="11">
        <f t="shared" si="3"/>
        <v>1029508.9351943509</v>
      </c>
    </row>
    <row r="15" spans="1:7" ht="14.25" x14ac:dyDescent="0.15">
      <c r="A15" s="8">
        <v>6</v>
      </c>
      <c r="B15" s="11">
        <f t="shared" si="0"/>
        <v>0</v>
      </c>
      <c r="C15" s="11">
        <f t="shared" si="1"/>
        <v>-6005.4687886337133</v>
      </c>
      <c r="D15" s="11">
        <f t="shared" si="2"/>
        <v>6005.4687886337133</v>
      </c>
      <c r="E15" s="11">
        <f t="shared" si="3"/>
        <v>1035514.4039829846</v>
      </c>
    </row>
    <row r="16" spans="1:7" ht="14.25" x14ac:dyDescent="0.15">
      <c r="A16" s="8">
        <v>7</v>
      </c>
      <c r="B16" s="11">
        <f t="shared" si="0"/>
        <v>0</v>
      </c>
      <c r="C16" s="11">
        <f t="shared" si="1"/>
        <v>-6040.5006899007449</v>
      </c>
      <c r="D16" s="11">
        <f t="shared" si="2"/>
        <v>6040.5006899007449</v>
      </c>
      <c r="E16" s="11">
        <f t="shared" si="3"/>
        <v>1041554.9046728853</v>
      </c>
    </row>
    <row r="17" spans="1:5" ht="14.25" x14ac:dyDescent="0.15">
      <c r="A17" s="8">
        <v>8</v>
      </c>
      <c r="B17" s="11">
        <f t="shared" si="0"/>
        <v>0</v>
      </c>
      <c r="C17" s="11">
        <f t="shared" si="1"/>
        <v>-6075.7369439251643</v>
      </c>
      <c r="D17" s="11">
        <f t="shared" si="2"/>
        <v>6075.7369439251643</v>
      </c>
      <c r="E17" s="11">
        <f t="shared" si="3"/>
        <v>1047630.6416168105</v>
      </c>
    </row>
    <row r="18" spans="1:5" ht="14.25" x14ac:dyDescent="0.15">
      <c r="A18" s="8">
        <v>9</v>
      </c>
      <c r="B18" s="11">
        <f t="shared" si="0"/>
        <v>0</v>
      </c>
      <c r="C18" s="11">
        <f t="shared" si="1"/>
        <v>-6111.1787427647287</v>
      </c>
      <c r="D18" s="11">
        <f t="shared" si="2"/>
        <v>6111.1787427647287</v>
      </c>
      <c r="E18" s="11">
        <f t="shared" si="3"/>
        <v>1053741.8203595751</v>
      </c>
    </row>
    <row r="19" spans="1:5" ht="14.25" x14ac:dyDescent="0.15">
      <c r="A19" s="8">
        <v>10</v>
      </c>
      <c r="B19" s="11">
        <f t="shared" si="0"/>
        <v>0</v>
      </c>
      <c r="C19" s="11">
        <f t="shared" si="1"/>
        <v>-6146.8272854308552</v>
      </c>
      <c r="D19" s="11">
        <f t="shared" si="2"/>
        <v>6146.8272854308552</v>
      </c>
      <c r="E19" s="11">
        <f t="shared" si="3"/>
        <v>1059888.647645006</v>
      </c>
    </row>
    <row r="20" spans="1:5" ht="14.25" x14ac:dyDescent="0.15">
      <c r="A20" s="8">
        <v>11</v>
      </c>
      <c r="B20" s="11">
        <f t="shared" si="0"/>
        <v>0</v>
      </c>
      <c r="C20" s="11">
        <f t="shared" si="1"/>
        <v>-6182.6837779292027</v>
      </c>
      <c r="D20" s="11">
        <f t="shared" si="2"/>
        <v>6182.6837779292027</v>
      </c>
      <c r="E20" s="11">
        <f t="shared" si="3"/>
        <v>1066071.3314229352</v>
      </c>
    </row>
    <row r="21" spans="1:5" ht="14.25" x14ac:dyDescent="0.15">
      <c r="A21" s="8">
        <v>12</v>
      </c>
      <c r="B21" s="11">
        <f t="shared" si="0"/>
        <v>0</v>
      </c>
      <c r="C21" s="11">
        <f t="shared" si="1"/>
        <v>-6218.749433300457</v>
      </c>
      <c r="D21" s="11">
        <f t="shared" si="2"/>
        <v>6218.749433300457</v>
      </c>
      <c r="E21" s="11">
        <f t="shared" si="3"/>
        <v>1072290.0808562357</v>
      </c>
    </row>
    <row r="31" spans="1:5" x14ac:dyDescent="0.15">
      <c r="B31"/>
      <c r="C31"/>
    </row>
    <row r="32" spans="1:5" x14ac:dyDescent="0.15">
      <c r="B32"/>
      <c r="C32"/>
    </row>
    <row r="33" spans="2:3" x14ac:dyDescent="0.15">
      <c r="B33"/>
      <c r="C33"/>
    </row>
    <row r="34" spans="2:3" x14ac:dyDescent="0.15">
      <c r="B34"/>
      <c r="C34"/>
    </row>
    <row r="35" spans="2:3" x14ac:dyDescent="0.15">
      <c r="B35"/>
      <c r="C35"/>
    </row>
    <row r="36" spans="2:3" x14ac:dyDescent="0.15">
      <c r="B36"/>
      <c r="C36"/>
    </row>
    <row r="37" spans="2:3" x14ac:dyDescent="0.15">
      <c r="B37"/>
      <c r="C37"/>
    </row>
    <row r="38" spans="2:3" x14ac:dyDescent="0.15">
      <c r="B38"/>
      <c r="C38"/>
    </row>
    <row r="39" spans="2:3" x14ac:dyDescent="0.15">
      <c r="B39"/>
      <c r="C39"/>
    </row>
    <row r="40" spans="2:3" x14ac:dyDescent="0.15">
      <c r="B40"/>
      <c r="C40"/>
    </row>
    <row r="41" spans="2:3" x14ac:dyDescent="0.15">
      <c r="B41"/>
      <c r="C41"/>
    </row>
    <row r="42" spans="2:3" x14ac:dyDescent="0.15">
      <c r="B42"/>
      <c r="C42"/>
    </row>
    <row r="43" spans="2:3" x14ac:dyDescent="0.15">
      <c r="B43"/>
      <c r="C43"/>
    </row>
  </sheetData>
  <phoneticPr fontId="3"/>
  <pageMargins left="0.78700000000000003" right="0.78700000000000003" top="0.98399999999999999" bottom="0.98399999999999999" header="0.51200000000000001" footer="0.51200000000000001"/>
  <pageSetup paperSize="9" orientation="portrait" horizontalDpi="180" verticalDpi="18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selection activeCell="D3" sqref="D3"/>
    </sheetView>
  </sheetViews>
  <sheetFormatPr defaultRowHeight="13.5" x14ac:dyDescent="0.15"/>
  <cols>
    <col min="1" max="1" width="12.5" style="1" customWidth="1"/>
    <col min="2" max="5" width="12.625" style="1" customWidth="1"/>
    <col min="6" max="16384" width="9" style="1"/>
  </cols>
  <sheetData>
    <row r="1" spans="1:7" ht="14.25" x14ac:dyDescent="0.15">
      <c r="A1" s="12" t="s">
        <v>0</v>
      </c>
      <c r="B1" s="12" t="s">
        <v>1</v>
      </c>
      <c r="C1" s="12" t="s">
        <v>2</v>
      </c>
      <c r="D1" s="12" t="s">
        <v>3</v>
      </c>
    </row>
    <row r="2" spans="1:7" ht="14.25" x14ac:dyDescent="0.15">
      <c r="A2" s="13" t="s">
        <v>4</v>
      </c>
      <c r="B2" s="2" t="s">
        <v>5</v>
      </c>
      <c r="C2" s="3" t="s">
        <v>6</v>
      </c>
      <c r="D2" s="9">
        <v>1000000</v>
      </c>
      <c r="E2" s="4"/>
    </row>
    <row r="3" spans="1:7" ht="14.25" x14ac:dyDescent="0.15">
      <c r="A3" s="13" t="s">
        <v>7</v>
      </c>
      <c r="B3" s="2" t="s">
        <v>8</v>
      </c>
      <c r="C3" s="13" t="s">
        <v>9</v>
      </c>
      <c r="D3" s="9">
        <f>PMT(D6/12,D5,D2,D4)</f>
        <v>-86526.746098138057</v>
      </c>
      <c r="E3" s="5"/>
    </row>
    <row r="4" spans="1:7" ht="14.25" x14ac:dyDescent="0.15">
      <c r="A4" s="13" t="s">
        <v>10</v>
      </c>
      <c r="B4" s="2" t="s">
        <v>17</v>
      </c>
      <c r="C4" s="3" t="s">
        <v>6</v>
      </c>
      <c r="D4" s="9">
        <v>0</v>
      </c>
      <c r="E4" s="4"/>
    </row>
    <row r="5" spans="1:7" ht="14.25" x14ac:dyDescent="0.15">
      <c r="A5" s="13" t="s">
        <v>12</v>
      </c>
      <c r="B5" s="2" t="s">
        <v>13</v>
      </c>
      <c r="C5" s="3" t="s">
        <v>6</v>
      </c>
      <c r="D5" s="2">
        <v>12</v>
      </c>
      <c r="E5" s="4"/>
      <c r="F5" s="4"/>
      <c r="G5" s="4"/>
    </row>
    <row r="6" spans="1:7" ht="14.25" x14ac:dyDescent="0.15">
      <c r="A6" s="13" t="s">
        <v>14</v>
      </c>
      <c r="B6" s="2" t="s">
        <v>18</v>
      </c>
      <c r="C6" s="3" t="s">
        <v>6</v>
      </c>
      <c r="D6" s="6">
        <v>7.0000000000000007E-2</v>
      </c>
      <c r="E6" s="4"/>
      <c r="F6" s="7"/>
      <c r="G6" s="4"/>
    </row>
    <row r="7" spans="1:7" ht="14.25" x14ac:dyDescent="0.15">
      <c r="A7" s="4"/>
      <c r="B7" s="4"/>
      <c r="C7" s="4"/>
      <c r="D7" s="4"/>
      <c r="E7" s="4"/>
      <c r="F7" s="4"/>
      <c r="G7" s="4"/>
    </row>
    <row r="8" spans="1:7" ht="14.25" x14ac:dyDescent="0.15">
      <c r="A8" s="14"/>
      <c r="B8" s="12" t="s">
        <v>8</v>
      </c>
      <c r="C8" s="12" t="s">
        <v>15</v>
      </c>
      <c r="D8" s="12" t="s">
        <v>16</v>
      </c>
      <c r="E8" s="12" t="s">
        <v>11</v>
      </c>
      <c r="F8" s="4"/>
      <c r="G8" s="4"/>
    </row>
    <row r="9" spans="1:7" ht="14.25" x14ac:dyDescent="0.15">
      <c r="A9" s="8">
        <v>0</v>
      </c>
      <c r="B9" s="10"/>
      <c r="C9" s="10"/>
      <c r="D9" s="10"/>
      <c r="E9" s="11">
        <f>D2</f>
        <v>1000000</v>
      </c>
      <c r="F9" s="4"/>
      <c r="G9" s="4"/>
    </row>
    <row r="10" spans="1:7" ht="14.25" x14ac:dyDescent="0.15">
      <c r="A10" s="8">
        <v>1</v>
      </c>
      <c r="B10" s="11">
        <f t="shared" ref="B10:B21" si="0">$D$3</f>
        <v>-86526.746098138057</v>
      </c>
      <c r="C10" s="11">
        <f t="shared" ref="C10:C21" si="1">-E9*$D$6/12</f>
        <v>-5833.333333333333</v>
      </c>
      <c r="D10" s="11">
        <f t="shared" ref="D10:D21" si="2">B10-C10</f>
        <v>-80693.412764804729</v>
      </c>
      <c r="E10" s="11">
        <f t="shared" ref="E10:E21" si="3">E9+D10</f>
        <v>919306.58723519533</v>
      </c>
      <c r="F10" s="4"/>
      <c r="G10" s="4"/>
    </row>
    <row r="11" spans="1:7" ht="14.25" x14ac:dyDescent="0.15">
      <c r="A11" s="8">
        <v>2</v>
      </c>
      <c r="B11" s="11">
        <f t="shared" si="0"/>
        <v>-86526.746098138057</v>
      </c>
      <c r="C11" s="11">
        <f t="shared" si="1"/>
        <v>-5362.6217588719728</v>
      </c>
      <c r="D11" s="11">
        <f t="shared" si="2"/>
        <v>-81164.124339266084</v>
      </c>
      <c r="E11" s="11">
        <f t="shared" si="3"/>
        <v>838142.46289592923</v>
      </c>
    </row>
    <row r="12" spans="1:7" ht="14.25" x14ac:dyDescent="0.15">
      <c r="A12" s="8">
        <v>3</v>
      </c>
      <c r="B12" s="11">
        <f t="shared" si="0"/>
        <v>-86526.746098138057</v>
      </c>
      <c r="C12" s="11">
        <f t="shared" si="1"/>
        <v>-4889.164366892921</v>
      </c>
      <c r="D12" s="11">
        <f t="shared" si="2"/>
        <v>-81637.58173124514</v>
      </c>
      <c r="E12" s="11">
        <f t="shared" si="3"/>
        <v>756504.88116468408</v>
      </c>
    </row>
    <row r="13" spans="1:7" ht="14.25" x14ac:dyDescent="0.15">
      <c r="A13" s="8">
        <v>4</v>
      </c>
      <c r="B13" s="11">
        <f t="shared" si="0"/>
        <v>-86526.746098138057</v>
      </c>
      <c r="C13" s="11">
        <f t="shared" si="1"/>
        <v>-4412.9451401273245</v>
      </c>
      <c r="D13" s="11">
        <f t="shared" si="2"/>
        <v>-82113.800958010732</v>
      </c>
      <c r="E13" s="11">
        <f t="shared" si="3"/>
        <v>674391.08020667336</v>
      </c>
    </row>
    <row r="14" spans="1:7" ht="14.25" x14ac:dyDescent="0.15">
      <c r="A14" s="8">
        <v>5</v>
      </c>
      <c r="B14" s="11">
        <f t="shared" si="0"/>
        <v>-86526.746098138057</v>
      </c>
      <c r="C14" s="11">
        <f t="shared" si="1"/>
        <v>-3933.9479678722619</v>
      </c>
      <c r="D14" s="11">
        <f t="shared" si="2"/>
        <v>-82592.798130265801</v>
      </c>
      <c r="E14" s="11">
        <f t="shared" si="3"/>
        <v>591798.28207640757</v>
      </c>
    </row>
    <row r="15" spans="1:7" ht="14.25" x14ac:dyDescent="0.15">
      <c r="A15" s="8">
        <v>6</v>
      </c>
      <c r="B15" s="11">
        <f t="shared" si="0"/>
        <v>-86526.746098138057</v>
      </c>
      <c r="C15" s="11">
        <f t="shared" si="1"/>
        <v>-3452.1566454457111</v>
      </c>
      <c r="D15" s="11">
        <f t="shared" si="2"/>
        <v>-83074.589452692351</v>
      </c>
      <c r="E15" s="11">
        <f t="shared" si="3"/>
        <v>508723.69262371521</v>
      </c>
    </row>
    <row r="16" spans="1:7" ht="14.25" x14ac:dyDescent="0.15">
      <c r="A16" s="8">
        <v>7</v>
      </c>
      <c r="B16" s="11">
        <f t="shared" si="0"/>
        <v>-86526.746098138057</v>
      </c>
      <c r="C16" s="11">
        <f t="shared" si="1"/>
        <v>-2967.5548736383389</v>
      </c>
      <c r="D16" s="11">
        <f t="shared" si="2"/>
        <v>-83559.191224499722</v>
      </c>
      <c r="E16" s="11">
        <f t="shared" si="3"/>
        <v>425164.50139921549</v>
      </c>
    </row>
    <row r="17" spans="1:5" ht="14.25" x14ac:dyDescent="0.15">
      <c r="A17" s="8">
        <v>8</v>
      </c>
      <c r="B17" s="11">
        <f t="shared" si="0"/>
        <v>-86526.746098138057</v>
      </c>
      <c r="C17" s="11">
        <f t="shared" si="1"/>
        <v>-2480.1262581620908</v>
      </c>
      <c r="D17" s="11">
        <f t="shared" si="2"/>
        <v>-84046.61983997596</v>
      </c>
      <c r="E17" s="11">
        <f t="shared" si="3"/>
        <v>341117.88155923953</v>
      </c>
    </row>
    <row r="18" spans="1:5" ht="14.25" x14ac:dyDescent="0.15">
      <c r="A18" s="8">
        <v>9</v>
      </c>
      <c r="B18" s="11">
        <f t="shared" si="0"/>
        <v>-86526.746098138057</v>
      </c>
      <c r="C18" s="11">
        <f t="shared" si="1"/>
        <v>-1989.8543090955643</v>
      </c>
      <c r="D18" s="11">
        <f t="shared" si="2"/>
        <v>-84536.891789042493</v>
      </c>
      <c r="E18" s="11">
        <f t="shared" si="3"/>
        <v>256580.98977019702</v>
      </c>
    </row>
    <row r="19" spans="1:5" ht="14.25" x14ac:dyDescent="0.15">
      <c r="A19" s="8">
        <v>10</v>
      </c>
      <c r="B19" s="11">
        <f t="shared" si="0"/>
        <v>-86526.746098138057</v>
      </c>
      <c r="C19" s="11">
        <f t="shared" si="1"/>
        <v>-1496.7224403261496</v>
      </c>
      <c r="D19" s="11">
        <f t="shared" si="2"/>
        <v>-85030.023657811907</v>
      </c>
      <c r="E19" s="11">
        <f t="shared" si="3"/>
        <v>171550.9661123851</v>
      </c>
    </row>
    <row r="20" spans="1:5" ht="14.25" x14ac:dyDescent="0.15">
      <c r="A20" s="8">
        <v>11</v>
      </c>
      <c r="B20" s="11">
        <f t="shared" si="0"/>
        <v>-86526.746098138057</v>
      </c>
      <c r="C20" s="11">
        <f t="shared" si="1"/>
        <v>-1000.7139689889132</v>
      </c>
      <c r="D20" s="11">
        <f t="shared" si="2"/>
        <v>-85526.032129149142</v>
      </c>
      <c r="E20" s="11">
        <f t="shared" si="3"/>
        <v>86024.933983235955</v>
      </c>
    </row>
    <row r="21" spans="1:5" ht="14.25" x14ac:dyDescent="0.15">
      <c r="A21" s="8">
        <v>12</v>
      </c>
      <c r="B21" s="11">
        <f t="shared" si="0"/>
        <v>-86526.746098138057</v>
      </c>
      <c r="C21" s="11">
        <f t="shared" si="1"/>
        <v>-501.81211490220977</v>
      </c>
      <c r="D21" s="11">
        <f t="shared" si="2"/>
        <v>-86024.933983235853</v>
      </c>
      <c r="E21" s="11">
        <f t="shared" si="3"/>
        <v>0</v>
      </c>
    </row>
    <row r="31" spans="1:5" x14ac:dyDescent="0.15">
      <c r="B31"/>
      <c r="C31"/>
    </row>
    <row r="32" spans="1:5" x14ac:dyDescent="0.15">
      <c r="B32"/>
      <c r="C32"/>
    </row>
    <row r="33" spans="2:3" x14ac:dyDescent="0.15">
      <c r="B33"/>
      <c r="C33"/>
    </row>
    <row r="34" spans="2:3" x14ac:dyDescent="0.15">
      <c r="B34"/>
      <c r="C34"/>
    </row>
    <row r="35" spans="2:3" x14ac:dyDescent="0.15">
      <c r="B35"/>
      <c r="C35"/>
    </row>
    <row r="36" spans="2:3" x14ac:dyDescent="0.15">
      <c r="B36"/>
      <c r="C36"/>
    </row>
    <row r="37" spans="2:3" x14ac:dyDescent="0.15">
      <c r="B37"/>
      <c r="C37"/>
    </row>
    <row r="38" spans="2:3" x14ac:dyDescent="0.15">
      <c r="B38"/>
      <c r="C38"/>
    </row>
    <row r="39" spans="2:3" x14ac:dyDescent="0.15">
      <c r="B39"/>
      <c r="C39"/>
    </row>
    <row r="40" spans="2:3" x14ac:dyDescent="0.15">
      <c r="B40"/>
      <c r="C40"/>
    </row>
    <row r="41" spans="2:3" x14ac:dyDescent="0.15">
      <c r="B41"/>
      <c r="C41"/>
    </row>
    <row r="42" spans="2:3" x14ac:dyDescent="0.15">
      <c r="B42"/>
      <c r="C42"/>
    </row>
    <row r="43" spans="2:3" x14ac:dyDescent="0.15">
      <c r="B43"/>
      <c r="C43"/>
    </row>
  </sheetData>
  <phoneticPr fontId="3"/>
  <pageMargins left="0.78700000000000003" right="0.78700000000000003" top="0.98399999999999999" bottom="0.98399999999999999" header="0.51200000000000001" footer="0.51200000000000001"/>
  <pageSetup paperSize="9" orientation="portrait" horizontalDpi="180" verticalDpi="18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2015-11-25T09:01:01Z</dcterms:created>
  <dcterms:modified xsi:type="dcterms:W3CDTF">2016-02-08T08:22:59Z</dcterms:modified>
</cp:coreProperties>
</file>