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435" windowHeight="11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D12" i="1"/>
  <c r="B12" i="1"/>
  <c r="F11" i="1"/>
  <c r="D11" i="1"/>
  <c r="B11" i="1"/>
  <c r="F10" i="1"/>
  <c r="D10" i="1"/>
  <c r="B10" i="1"/>
  <c r="F9" i="1"/>
  <c r="H14" i="1" s="1"/>
  <c r="D9" i="1"/>
  <c r="B9" i="1"/>
</calcChain>
</file>

<file path=xl/sharedStrings.xml><?xml version="1.0" encoding="utf-8"?>
<sst xmlns="http://schemas.openxmlformats.org/spreadsheetml/2006/main" count="19" uniqueCount="17">
  <si>
    <t>ピザ料金表</t>
    <rPh sb="2" eb="4">
      <t>リョウキン</t>
    </rPh>
    <rPh sb="4" eb="5">
      <t>ヒョウ</t>
    </rPh>
    <phoneticPr fontId="3"/>
  </si>
  <si>
    <t>商品コード</t>
    <rPh sb="0" eb="2">
      <t>ショウヒン</t>
    </rPh>
    <phoneticPr fontId="3"/>
  </si>
  <si>
    <t>サイズコード</t>
    <phoneticPr fontId="3"/>
  </si>
  <si>
    <t>ロマーナ</t>
    <phoneticPr fontId="3"/>
  </si>
  <si>
    <t>ボローニャ</t>
    <phoneticPr fontId="3"/>
  </si>
  <si>
    <t>マルゲリータ</t>
    <phoneticPr fontId="3"/>
  </si>
  <si>
    <t>シーフード</t>
    <phoneticPr fontId="3"/>
  </si>
  <si>
    <t>ベジタブル</t>
    <phoneticPr fontId="3"/>
  </si>
  <si>
    <t>チーズ</t>
    <phoneticPr fontId="3"/>
  </si>
  <si>
    <t>Ｍサイズ</t>
    <phoneticPr fontId="3"/>
  </si>
  <si>
    <t>Ｌサイズ</t>
    <phoneticPr fontId="3"/>
  </si>
  <si>
    <t>売上表</t>
    <rPh sb="0" eb="2">
      <t>ウリアゲ</t>
    </rPh>
    <rPh sb="2" eb="3">
      <t>ヒョウ</t>
    </rPh>
    <phoneticPr fontId="3"/>
  </si>
  <si>
    <t>商品名</t>
    <rPh sb="0" eb="3">
      <t>ショウヒンメイ</t>
    </rPh>
    <phoneticPr fontId="3"/>
  </si>
  <si>
    <t>サイズ</t>
    <phoneticPr fontId="3"/>
  </si>
  <si>
    <t>個数</t>
    <rPh sb="0" eb="2">
      <t>コスウ</t>
    </rPh>
    <phoneticPr fontId="3"/>
  </si>
  <si>
    <t>金額</t>
    <rPh sb="0" eb="2">
      <t>キンガク</t>
    </rPh>
    <phoneticPr fontId="3"/>
  </si>
  <si>
    <t>合計金額</t>
    <rPh sb="0" eb="2">
      <t>ゴウケイ</t>
    </rPh>
    <rPh sb="2" eb="4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</si>
</sst>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7" xfId="0" applyBorder="1" applyAlignment="1">
      <alignment horizontal="center" vertical="center"/>
    </xf>
    <xf numFmtId="6" fontId="0" fillId="0" borderId="8" xfId="1" applyFont="1" applyBorder="1">
      <alignment vertical="center"/>
    </xf>
    <xf numFmtId="6" fontId="0" fillId="0" borderId="9" xfId="1" applyFon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6" fontId="0" fillId="0" borderId="12" xfId="1" applyFont="1" applyBorder="1">
      <alignment vertical="center"/>
    </xf>
    <xf numFmtId="6" fontId="0" fillId="0" borderId="13" xfId="1" applyFont="1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6" fontId="0" fillId="0" borderId="18" xfId="1" applyFont="1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20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0" fillId="0" borderId="14" xfId="0" applyBorder="1">
      <alignment vertical="center"/>
    </xf>
    <xf numFmtId="6" fontId="0" fillId="0" borderId="15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K25" sqref="K25"/>
    </sheetView>
  </sheetViews>
  <sheetFormatPr defaultRowHeight="13.5" x14ac:dyDescent="0.15"/>
  <cols>
    <col min="1" max="8" width="10.875" customWidth="1"/>
  </cols>
  <sheetData>
    <row r="1" spans="1:8" ht="21.75" thickBot="1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8" ht="14.25" thickBot="1" x14ac:dyDescent="0.2">
      <c r="A2" s="2"/>
      <c r="B2" s="3" t="s">
        <v>1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5">
        <v>6</v>
      </c>
    </row>
    <row r="3" spans="1:8" x14ac:dyDescent="0.15">
      <c r="A3" s="6" t="s">
        <v>2</v>
      </c>
      <c r="B3" s="7"/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9" t="s">
        <v>8</v>
      </c>
    </row>
    <row r="4" spans="1:8" x14ac:dyDescent="0.15">
      <c r="A4" s="10">
        <v>1</v>
      </c>
      <c r="B4" s="11" t="s">
        <v>9</v>
      </c>
      <c r="C4" s="12">
        <v>1980</v>
      </c>
      <c r="D4" s="12">
        <v>2100</v>
      </c>
      <c r="E4" s="12">
        <v>1860</v>
      </c>
      <c r="F4" s="12">
        <v>2200</v>
      </c>
      <c r="G4" s="12">
        <v>1860</v>
      </c>
      <c r="H4" s="13">
        <v>2250</v>
      </c>
    </row>
    <row r="5" spans="1:8" ht="14.25" thickBot="1" x14ac:dyDescent="0.2">
      <c r="A5" s="14">
        <v>2</v>
      </c>
      <c r="B5" s="15" t="s">
        <v>10</v>
      </c>
      <c r="C5" s="16">
        <v>2400</v>
      </c>
      <c r="D5" s="16">
        <v>2520</v>
      </c>
      <c r="E5" s="16">
        <v>2280</v>
      </c>
      <c r="F5" s="16">
        <v>2620</v>
      </c>
      <c r="G5" s="16">
        <v>2280</v>
      </c>
      <c r="H5" s="17">
        <v>2670</v>
      </c>
    </row>
    <row r="7" spans="1:8" ht="21.75" thickBot="1" x14ac:dyDescent="0.2">
      <c r="A7" s="1" t="s">
        <v>11</v>
      </c>
      <c r="B7" s="1"/>
      <c r="C7" s="1"/>
      <c r="D7" s="1"/>
      <c r="E7" s="1"/>
      <c r="F7" s="1"/>
    </row>
    <row r="8" spans="1:8" ht="14.25" thickBot="1" x14ac:dyDescent="0.2">
      <c r="A8" s="18" t="s">
        <v>1</v>
      </c>
      <c r="B8" s="19" t="s">
        <v>12</v>
      </c>
      <c r="C8" s="18" t="s">
        <v>2</v>
      </c>
      <c r="D8" s="19" t="s">
        <v>13</v>
      </c>
      <c r="E8" s="20" t="s">
        <v>14</v>
      </c>
      <c r="F8" s="19" t="s">
        <v>15</v>
      </c>
    </row>
    <row r="9" spans="1:8" x14ac:dyDescent="0.15">
      <c r="A9" s="21">
        <v>1</v>
      </c>
      <c r="B9" s="22" t="str">
        <f>IF(A9="","",HLOOKUP(A9,$A$2:$H$5,2))</f>
        <v>ロマーナ</v>
      </c>
      <c r="C9" s="21">
        <v>1</v>
      </c>
      <c r="D9" s="22" t="str">
        <f>IF(C9="","",VLOOKUP(C9,$A$2:$H$5,2))</f>
        <v>Ｍサイズ</v>
      </c>
      <c r="E9" s="23">
        <v>1</v>
      </c>
      <c r="F9" s="24">
        <f>IF(E9="","",INDEX($C$4:$H$5,C9,A9)*E9)</f>
        <v>1980</v>
      </c>
    </row>
    <row r="10" spans="1:8" x14ac:dyDescent="0.15">
      <c r="A10" s="25">
        <v>5</v>
      </c>
      <c r="B10" s="26" t="str">
        <f t="shared" ref="B10:B12" si="0">IF(A10="","",HLOOKUP(A10,$A$2:$H$5,2))</f>
        <v>ベジタブル</v>
      </c>
      <c r="C10" s="25">
        <v>2</v>
      </c>
      <c r="D10" s="26" t="str">
        <f t="shared" ref="D10:D12" si="1">IF(C10="","",VLOOKUP(C10,$A$2:$H$5,2))</f>
        <v>Ｌサイズ</v>
      </c>
      <c r="E10" s="27">
        <v>2</v>
      </c>
      <c r="F10" s="24">
        <f t="shared" ref="F10:F12" si="2">IF(E10="","",INDEX($C$4:$H$5,C10,A10)*E10)</f>
        <v>4560</v>
      </c>
    </row>
    <row r="11" spans="1:8" x14ac:dyDescent="0.15">
      <c r="A11" s="25">
        <v>6</v>
      </c>
      <c r="B11" s="26" t="str">
        <f t="shared" si="0"/>
        <v>チーズ</v>
      </c>
      <c r="C11" s="25">
        <v>2</v>
      </c>
      <c r="D11" s="26" t="str">
        <f t="shared" si="1"/>
        <v>Ｌサイズ</v>
      </c>
      <c r="E11" s="27">
        <v>3</v>
      </c>
      <c r="F11" s="24">
        <f t="shared" si="2"/>
        <v>8010</v>
      </c>
    </row>
    <row r="12" spans="1:8" ht="14.25" thickBot="1" x14ac:dyDescent="0.2">
      <c r="A12" s="28">
        <v>2</v>
      </c>
      <c r="B12" s="29" t="str">
        <f t="shared" si="0"/>
        <v>ボローニャ</v>
      </c>
      <c r="C12" s="28">
        <v>1</v>
      </c>
      <c r="D12" s="29" t="str">
        <f t="shared" si="1"/>
        <v>Ｍサイズ</v>
      </c>
      <c r="E12" s="30">
        <v>1</v>
      </c>
      <c r="F12" s="17">
        <f t="shared" si="2"/>
        <v>2100</v>
      </c>
    </row>
    <row r="13" spans="1:8" ht="14.25" thickBot="1" x14ac:dyDescent="0.2"/>
    <row r="14" spans="1:8" ht="14.25" thickBot="1" x14ac:dyDescent="0.2">
      <c r="G14" s="31" t="s">
        <v>16</v>
      </c>
      <c r="H14" s="32">
        <f>IF(SUM(F9:F12)=0,"",SUM(F9:F12)*1.05)</f>
        <v>17482.5</v>
      </c>
    </row>
  </sheetData>
  <mergeCells count="2">
    <mergeCell ref="A1:H1"/>
    <mergeCell ref="A7:F7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2013-04-28T11:19:01Z</dcterms:created>
  <dcterms:modified xsi:type="dcterms:W3CDTF">2013-04-28T11:26:57Z</dcterms:modified>
</cp:coreProperties>
</file>