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 activeTab="1"/>
  </bookViews>
  <sheets>
    <sheet name="折れ線" sheetId="1" r:id="rId1"/>
    <sheet name="線形" sheetId="13" r:id="rId2"/>
    <sheet name="指数" sheetId="14" r:id="rId3"/>
    <sheet name="対数" sheetId="15" r:id="rId4"/>
    <sheet name="二次" sheetId="16" r:id="rId5"/>
    <sheet name="三次" sheetId="17" r:id="rId6"/>
    <sheet name="累乗" sheetId="18" r:id="rId7"/>
  </sheets>
  <calcPr calcId="145621"/>
</workbook>
</file>

<file path=xl/calcChain.xml><?xml version="1.0" encoding="utf-8"?>
<calcChain xmlns="http://schemas.openxmlformats.org/spreadsheetml/2006/main">
  <c r="D17" i="18" l="1"/>
  <c r="D18" i="18"/>
  <c r="D19" i="18"/>
  <c r="D20" i="18"/>
  <c r="D16" i="18"/>
  <c r="D17" i="17"/>
  <c r="D18" i="17"/>
  <c r="D19" i="17"/>
  <c r="D20" i="17"/>
  <c r="D16" i="17"/>
  <c r="D17" i="16"/>
  <c r="D18" i="16"/>
  <c r="D19" i="16"/>
  <c r="D20" i="16"/>
  <c r="D16" i="16"/>
  <c r="D17" i="15"/>
  <c r="D18" i="15"/>
  <c r="D19" i="15"/>
  <c r="D20" i="15"/>
  <c r="D16" i="15"/>
  <c r="D17" i="14"/>
  <c r="D18" i="14"/>
  <c r="D19" i="14"/>
  <c r="D20" i="14"/>
  <c r="D16" i="14"/>
  <c r="D17" i="13"/>
  <c r="D18" i="13"/>
  <c r="D19" i="13"/>
  <c r="D20" i="13"/>
  <c r="D16" i="13"/>
</calcChain>
</file>

<file path=xl/sharedStrings.xml><?xml version="1.0" encoding="utf-8"?>
<sst xmlns="http://schemas.openxmlformats.org/spreadsheetml/2006/main" count="28" uniqueCount="4">
  <si>
    <t>西暦</t>
    <rPh sb="0" eb="2">
      <t>セイレキ</t>
    </rPh>
    <phoneticPr fontId="2"/>
  </si>
  <si>
    <t>番号</t>
    <rPh sb="0" eb="2">
      <t>バンゴウ</t>
    </rPh>
    <phoneticPr fontId="2"/>
  </si>
  <si>
    <t>人口</t>
    <rPh sb="0" eb="2">
      <t>ジンコウ</t>
    </rPh>
    <phoneticPr fontId="2"/>
  </si>
  <si>
    <t>【世界人口の推移】</t>
    <rPh sb="1" eb="3">
      <t>セカイ</t>
    </rPh>
    <rPh sb="3" eb="5">
      <t>ジンコウ</t>
    </rPh>
    <rPh sb="6" eb="8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</si>
</sst>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世界人口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折れ線!$D$3</c:f>
              <c:strCache>
                <c:ptCount val="1"/>
                <c:pt idx="0">
                  <c:v>人口</c:v>
                </c:pt>
              </c:strCache>
            </c:strRef>
          </c:tx>
          <c:cat>
            <c:numRef>
              <c:f>折れ線!$C$4:$C$15</c:f>
              <c:numCache>
                <c:formatCode>General</c:formatCode>
                <c:ptCount val="12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</c:numCache>
            </c:numRef>
          </c:cat>
          <c:val>
            <c:numRef>
              <c:f>折れ線!$D$4:$D$15</c:f>
              <c:numCache>
                <c:formatCode>#,##0_);[Red]\(#,##0\)</c:formatCode>
                <c:ptCount val="12"/>
                <c:pt idx="0">
                  <c:v>2529</c:v>
                </c:pt>
                <c:pt idx="1">
                  <c:v>2763</c:v>
                </c:pt>
                <c:pt idx="2">
                  <c:v>3023</c:v>
                </c:pt>
                <c:pt idx="3">
                  <c:v>3332</c:v>
                </c:pt>
                <c:pt idx="4">
                  <c:v>3686</c:v>
                </c:pt>
                <c:pt idx="5">
                  <c:v>4061</c:v>
                </c:pt>
                <c:pt idx="6">
                  <c:v>4438</c:v>
                </c:pt>
                <c:pt idx="7">
                  <c:v>4846</c:v>
                </c:pt>
                <c:pt idx="8">
                  <c:v>5290</c:v>
                </c:pt>
                <c:pt idx="9">
                  <c:v>5713</c:v>
                </c:pt>
                <c:pt idx="10">
                  <c:v>6115</c:v>
                </c:pt>
                <c:pt idx="11">
                  <c:v>6512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36512"/>
        <c:axId val="122832000"/>
      </c:lineChart>
      <c:catAx>
        <c:axId val="1679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832000"/>
        <c:crosses val="autoZero"/>
        <c:auto val="1"/>
        <c:lblAlgn val="ctr"/>
        <c:lblOffset val="100"/>
        <c:tickLblSkip val="2"/>
        <c:noMultiLvlLbl val="0"/>
      </c:catAx>
      <c:valAx>
        <c:axId val="122832000"/>
        <c:scaling>
          <c:orientation val="minMax"/>
          <c:min val="2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（百万人）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6793651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世界人口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線形!$D$3</c:f>
              <c:strCache>
                <c:ptCount val="1"/>
                <c:pt idx="0">
                  <c:v>人口</c:v>
                </c:pt>
              </c:strCache>
            </c:strRef>
          </c:tx>
          <c:trendline>
            <c:trendlineType val="linear"/>
            <c:forward val="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線形!$C$4:$C$15</c:f>
              <c:numCache>
                <c:formatCode>General</c:formatCode>
                <c:ptCount val="12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</c:numCache>
            </c:numRef>
          </c:cat>
          <c:val>
            <c:numRef>
              <c:f>線形!$D$4:$D$15</c:f>
              <c:numCache>
                <c:formatCode>#,##0_);[Red]\(#,##0\)</c:formatCode>
                <c:ptCount val="12"/>
                <c:pt idx="0">
                  <c:v>2529</c:v>
                </c:pt>
                <c:pt idx="1">
                  <c:v>2763</c:v>
                </c:pt>
                <c:pt idx="2">
                  <c:v>3023</c:v>
                </c:pt>
                <c:pt idx="3">
                  <c:v>3332</c:v>
                </c:pt>
                <c:pt idx="4">
                  <c:v>3686</c:v>
                </c:pt>
                <c:pt idx="5">
                  <c:v>4061</c:v>
                </c:pt>
                <c:pt idx="6">
                  <c:v>4438</c:v>
                </c:pt>
                <c:pt idx="7">
                  <c:v>4846</c:v>
                </c:pt>
                <c:pt idx="8">
                  <c:v>5290</c:v>
                </c:pt>
                <c:pt idx="9">
                  <c:v>5713</c:v>
                </c:pt>
                <c:pt idx="10">
                  <c:v>6115</c:v>
                </c:pt>
                <c:pt idx="11">
                  <c:v>6512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28832"/>
        <c:axId val="122837184"/>
      </c:lineChart>
      <c:catAx>
        <c:axId val="191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837184"/>
        <c:crosses val="autoZero"/>
        <c:auto val="1"/>
        <c:lblAlgn val="ctr"/>
        <c:lblOffset val="100"/>
        <c:tickLblSkip val="2"/>
        <c:noMultiLvlLbl val="0"/>
      </c:catAx>
      <c:valAx>
        <c:axId val="122837184"/>
        <c:scaling>
          <c:orientation val="minMax"/>
          <c:min val="2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（百万人）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9192883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世界人口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指数!$D$3</c:f>
              <c:strCache>
                <c:ptCount val="1"/>
                <c:pt idx="0">
                  <c:v>人口</c:v>
                </c:pt>
              </c:strCache>
            </c:strRef>
          </c:tx>
          <c:trendline>
            <c:trendlineType val="exp"/>
            <c:forward val="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指数!$C$4:$C$15</c:f>
              <c:numCache>
                <c:formatCode>General</c:formatCode>
                <c:ptCount val="12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</c:numCache>
            </c:numRef>
          </c:cat>
          <c:val>
            <c:numRef>
              <c:f>指数!$D$4:$D$15</c:f>
              <c:numCache>
                <c:formatCode>#,##0_);[Red]\(#,##0\)</c:formatCode>
                <c:ptCount val="12"/>
                <c:pt idx="0">
                  <c:v>2529</c:v>
                </c:pt>
                <c:pt idx="1">
                  <c:v>2763</c:v>
                </c:pt>
                <c:pt idx="2">
                  <c:v>3023</c:v>
                </c:pt>
                <c:pt idx="3">
                  <c:v>3332</c:v>
                </c:pt>
                <c:pt idx="4">
                  <c:v>3686</c:v>
                </c:pt>
                <c:pt idx="5">
                  <c:v>4061</c:v>
                </c:pt>
                <c:pt idx="6">
                  <c:v>4438</c:v>
                </c:pt>
                <c:pt idx="7">
                  <c:v>4846</c:v>
                </c:pt>
                <c:pt idx="8">
                  <c:v>5290</c:v>
                </c:pt>
                <c:pt idx="9">
                  <c:v>5713</c:v>
                </c:pt>
                <c:pt idx="10">
                  <c:v>6115</c:v>
                </c:pt>
                <c:pt idx="11">
                  <c:v>6512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137536"/>
        <c:axId val="137856128"/>
      </c:lineChart>
      <c:catAx>
        <c:axId val="2671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856128"/>
        <c:crosses val="autoZero"/>
        <c:auto val="1"/>
        <c:lblAlgn val="ctr"/>
        <c:lblOffset val="100"/>
        <c:tickLblSkip val="2"/>
        <c:noMultiLvlLbl val="0"/>
      </c:catAx>
      <c:valAx>
        <c:axId val="137856128"/>
        <c:scaling>
          <c:orientation val="minMax"/>
          <c:min val="2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（百万人）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26713753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世界人口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対数!$D$3</c:f>
              <c:strCache>
                <c:ptCount val="1"/>
                <c:pt idx="0">
                  <c:v>人口</c:v>
                </c:pt>
              </c:strCache>
            </c:strRef>
          </c:tx>
          <c:trendline>
            <c:trendlineType val="log"/>
            <c:forward val="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対数!$C$4:$C$15</c:f>
              <c:numCache>
                <c:formatCode>General</c:formatCode>
                <c:ptCount val="12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</c:numCache>
            </c:numRef>
          </c:cat>
          <c:val>
            <c:numRef>
              <c:f>対数!$D$4:$D$15</c:f>
              <c:numCache>
                <c:formatCode>#,##0_);[Red]\(#,##0\)</c:formatCode>
                <c:ptCount val="12"/>
                <c:pt idx="0">
                  <c:v>2529</c:v>
                </c:pt>
                <c:pt idx="1">
                  <c:v>2763</c:v>
                </c:pt>
                <c:pt idx="2">
                  <c:v>3023</c:v>
                </c:pt>
                <c:pt idx="3">
                  <c:v>3332</c:v>
                </c:pt>
                <c:pt idx="4">
                  <c:v>3686</c:v>
                </c:pt>
                <c:pt idx="5">
                  <c:v>4061</c:v>
                </c:pt>
                <c:pt idx="6">
                  <c:v>4438</c:v>
                </c:pt>
                <c:pt idx="7">
                  <c:v>4846</c:v>
                </c:pt>
                <c:pt idx="8">
                  <c:v>5290</c:v>
                </c:pt>
                <c:pt idx="9">
                  <c:v>5713</c:v>
                </c:pt>
                <c:pt idx="10">
                  <c:v>6115</c:v>
                </c:pt>
                <c:pt idx="11">
                  <c:v>6512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409728"/>
        <c:axId val="137858432"/>
      </c:lineChart>
      <c:catAx>
        <c:axId val="27040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858432"/>
        <c:crosses val="autoZero"/>
        <c:auto val="1"/>
        <c:lblAlgn val="ctr"/>
        <c:lblOffset val="100"/>
        <c:tickLblSkip val="2"/>
        <c:noMultiLvlLbl val="0"/>
      </c:catAx>
      <c:valAx>
        <c:axId val="137858432"/>
        <c:scaling>
          <c:orientation val="minMax"/>
          <c:min val="2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（百万人）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27040972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世界人口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二次!$D$3</c:f>
              <c:strCache>
                <c:ptCount val="1"/>
                <c:pt idx="0">
                  <c:v>人口</c:v>
                </c:pt>
              </c:strCache>
            </c:strRef>
          </c:tx>
          <c:trendline>
            <c:trendlineType val="poly"/>
            <c:order val="2"/>
            <c:forward val="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二次!$C$4:$C$15</c:f>
              <c:numCache>
                <c:formatCode>General</c:formatCode>
                <c:ptCount val="12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</c:numCache>
            </c:numRef>
          </c:cat>
          <c:val>
            <c:numRef>
              <c:f>二次!$D$4:$D$15</c:f>
              <c:numCache>
                <c:formatCode>#,##0_);[Red]\(#,##0\)</c:formatCode>
                <c:ptCount val="12"/>
                <c:pt idx="0">
                  <c:v>2529</c:v>
                </c:pt>
                <c:pt idx="1">
                  <c:v>2763</c:v>
                </c:pt>
                <c:pt idx="2">
                  <c:v>3023</c:v>
                </c:pt>
                <c:pt idx="3">
                  <c:v>3332</c:v>
                </c:pt>
                <c:pt idx="4">
                  <c:v>3686</c:v>
                </c:pt>
                <c:pt idx="5">
                  <c:v>4061</c:v>
                </c:pt>
                <c:pt idx="6">
                  <c:v>4438</c:v>
                </c:pt>
                <c:pt idx="7">
                  <c:v>4846</c:v>
                </c:pt>
                <c:pt idx="8">
                  <c:v>5290</c:v>
                </c:pt>
                <c:pt idx="9">
                  <c:v>5713</c:v>
                </c:pt>
                <c:pt idx="10">
                  <c:v>6115</c:v>
                </c:pt>
                <c:pt idx="11">
                  <c:v>6512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412288"/>
        <c:axId val="137860160"/>
      </c:lineChart>
      <c:catAx>
        <c:axId val="27041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860160"/>
        <c:crosses val="autoZero"/>
        <c:auto val="1"/>
        <c:lblAlgn val="ctr"/>
        <c:lblOffset val="100"/>
        <c:tickLblSkip val="2"/>
        <c:noMultiLvlLbl val="0"/>
      </c:catAx>
      <c:valAx>
        <c:axId val="137860160"/>
        <c:scaling>
          <c:orientation val="minMax"/>
          <c:min val="2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（百万人）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27041228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世界人口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三次!$D$3</c:f>
              <c:strCache>
                <c:ptCount val="1"/>
                <c:pt idx="0">
                  <c:v>人口</c:v>
                </c:pt>
              </c:strCache>
            </c:strRef>
          </c:tx>
          <c:trendline>
            <c:trendlineType val="poly"/>
            <c:order val="3"/>
            <c:forward val="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三次!$C$4:$C$15</c:f>
              <c:numCache>
                <c:formatCode>General</c:formatCode>
                <c:ptCount val="12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</c:numCache>
            </c:numRef>
          </c:cat>
          <c:val>
            <c:numRef>
              <c:f>三次!$D$4:$D$15</c:f>
              <c:numCache>
                <c:formatCode>#,##0_);[Red]\(#,##0\)</c:formatCode>
                <c:ptCount val="12"/>
                <c:pt idx="0">
                  <c:v>2529</c:v>
                </c:pt>
                <c:pt idx="1">
                  <c:v>2763</c:v>
                </c:pt>
                <c:pt idx="2">
                  <c:v>3023</c:v>
                </c:pt>
                <c:pt idx="3">
                  <c:v>3332</c:v>
                </c:pt>
                <c:pt idx="4">
                  <c:v>3686</c:v>
                </c:pt>
                <c:pt idx="5">
                  <c:v>4061</c:v>
                </c:pt>
                <c:pt idx="6">
                  <c:v>4438</c:v>
                </c:pt>
                <c:pt idx="7">
                  <c:v>4846</c:v>
                </c:pt>
                <c:pt idx="8">
                  <c:v>5290</c:v>
                </c:pt>
                <c:pt idx="9">
                  <c:v>5713</c:v>
                </c:pt>
                <c:pt idx="10">
                  <c:v>6115</c:v>
                </c:pt>
                <c:pt idx="11">
                  <c:v>6512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546944"/>
        <c:axId val="137861888"/>
      </c:lineChart>
      <c:catAx>
        <c:axId val="27054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861888"/>
        <c:crosses val="autoZero"/>
        <c:auto val="1"/>
        <c:lblAlgn val="ctr"/>
        <c:lblOffset val="100"/>
        <c:tickLblSkip val="2"/>
        <c:noMultiLvlLbl val="0"/>
      </c:catAx>
      <c:valAx>
        <c:axId val="137861888"/>
        <c:scaling>
          <c:orientation val="minMax"/>
          <c:min val="2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（百万人）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27054694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世界人口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累乗!$D$3</c:f>
              <c:strCache>
                <c:ptCount val="1"/>
                <c:pt idx="0">
                  <c:v>人口</c:v>
                </c:pt>
              </c:strCache>
            </c:strRef>
          </c:tx>
          <c:trendline>
            <c:trendlineType val="power"/>
            <c:forward val="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累乗!$C$4:$C$15</c:f>
              <c:numCache>
                <c:formatCode>General</c:formatCode>
                <c:ptCount val="12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</c:numCache>
            </c:numRef>
          </c:cat>
          <c:val>
            <c:numRef>
              <c:f>累乗!$D$4:$D$15</c:f>
              <c:numCache>
                <c:formatCode>#,##0_);[Red]\(#,##0\)</c:formatCode>
                <c:ptCount val="12"/>
                <c:pt idx="0">
                  <c:v>2529</c:v>
                </c:pt>
                <c:pt idx="1">
                  <c:v>2763</c:v>
                </c:pt>
                <c:pt idx="2">
                  <c:v>3023</c:v>
                </c:pt>
                <c:pt idx="3">
                  <c:v>3332</c:v>
                </c:pt>
                <c:pt idx="4">
                  <c:v>3686</c:v>
                </c:pt>
                <c:pt idx="5">
                  <c:v>4061</c:v>
                </c:pt>
                <c:pt idx="6">
                  <c:v>4438</c:v>
                </c:pt>
                <c:pt idx="7">
                  <c:v>4846</c:v>
                </c:pt>
                <c:pt idx="8">
                  <c:v>5290</c:v>
                </c:pt>
                <c:pt idx="9">
                  <c:v>5713</c:v>
                </c:pt>
                <c:pt idx="10">
                  <c:v>6115</c:v>
                </c:pt>
                <c:pt idx="11">
                  <c:v>6512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972416"/>
        <c:axId val="168068224"/>
      </c:lineChart>
      <c:catAx>
        <c:axId val="27097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068224"/>
        <c:crosses val="autoZero"/>
        <c:auto val="1"/>
        <c:lblAlgn val="ctr"/>
        <c:lblOffset val="100"/>
        <c:tickLblSkip val="2"/>
        <c:noMultiLvlLbl val="0"/>
      </c:catAx>
      <c:valAx>
        <c:axId val="168068224"/>
        <c:scaling>
          <c:orientation val="minMax"/>
          <c:min val="2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（百万人）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27097241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5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D16" sqref="D16"/>
    </sheetView>
  </sheetViews>
  <sheetFormatPr defaultRowHeight="13.5"/>
  <cols>
    <col min="1" max="1" width="2.125" customWidth="1"/>
    <col min="2" max="2" width="5.125" customWidth="1"/>
    <col min="5" max="5" width="3.125" customWidth="1"/>
  </cols>
  <sheetData>
    <row r="1" spans="2:4" ht="14.25">
      <c r="B1" s="4" t="s">
        <v>3</v>
      </c>
    </row>
    <row r="2" spans="2:4" ht="3" customHeight="1"/>
    <row r="3" spans="2:4">
      <c r="B3" s="3" t="s">
        <v>1</v>
      </c>
      <c r="C3" s="3" t="s">
        <v>0</v>
      </c>
      <c r="D3" s="3" t="s">
        <v>2</v>
      </c>
    </row>
    <row r="4" spans="2:4">
      <c r="B4" s="1">
        <v>1</v>
      </c>
      <c r="C4" s="9">
        <v>1950</v>
      </c>
      <c r="D4" s="2">
        <v>2529</v>
      </c>
    </row>
    <row r="5" spans="2:4">
      <c r="B5" s="1">
        <v>2</v>
      </c>
      <c r="C5" s="9">
        <v>1955</v>
      </c>
      <c r="D5" s="2">
        <v>2763</v>
      </c>
    </row>
    <row r="6" spans="2:4">
      <c r="B6" s="1">
        <v>3</v>
      </c>
      <c r="C6" s="9">
        <v>1960</v>
      </c>
      <c r="D6" s="2">
        <v>3023</v>
      </c>
    </row>
    <row r="7" spans="2:4">
      <c r="B7" s="1">
        <v>4</v>
      </c>
      <c r="C7" s="9">
        <v>1965</v>
      </c>
      <c r="D7" s="2">
        <v>3332</v>
      </c>
    </row>
    <row r="8" spans="2:4">
      <c r="B8" s="1">
        <v>5</v>
      </c>
      <c r="C8" s="9">
        <v>1970</v>
      </c>
      <c r="D8" s="2">
        <v>3686</v>
      </c>
    </row>
    <row r="9" spans="2:4">
      <c r="B9" s="1">
        <v>6</v>
      </c>
      <c r="C9" s="9">
        <v>1975</v>
      </c>
      <c r="D9" s="2">
        <v>4061</v>
      </c>
    </row>
    <row r="10" spans="2:4">
      <c r="B10" s="1">
        <v>7</v>
      </c>
      <c r="C10" s="9">
        <v>1980</v>
      </c>
      <c r="D10" s="2">
        <v>4438</v>
      </c>
    </row>
    <row r="11" spans="2:4">
      <c r="B11" s="1">
        <v>8</v>
      </c>
      <c r="C11" s="9">
        <v>1985</v>
      </c>
      <c r="D11" s="2">
        <v>4846</v>
      </c>
    </row>
    <row r="12" spans="2:4">
      <c r="B12" s="1">
        <v>9</v>
      </c>
      <c r="C12" s="9">
        <v>1990</v>
      </c>
      <c r="D12" s="2">
        <v>5290</v>
      </c>
    </row>
    <row r="13" spans="2:4">
      <c r="B13" s="1">
        <v>10</v>
      </c>
      <c r="C13" s="9">
        <v>1995</v>
      </c>
      <c r="D13" s="2">
        <v>5713</v>
      </c>
    </row>
    <row r="14" spans="2:4">
      <c r="B14" s="1">
        <v>11</v>
      </c>
      <c r="C14" s="9">
        <v>2000</v>
      </c>
      <c r="D14" s="2">
        <v>6115</v>
      </c>
    </row>
    <row r="15" spans="2:4" ht="14.25" thickBot="1">
      <c r="B15" s="7">
        <v>12</v>
      </c>
      <c r="C15" s="10">
        <v>2005</v>
      </c>
      <c r="D15" s="8">
        <v>6512</v>
      </c>
    </row>
    <row r="16" spans="2:4" ht="14.25" thickTop="1">
      <c r="B16" s="5">
        <v>13</v>
      </c>
      <c r="C16" s="11">
        <v>2010</v>
      </c>
      <c r="D16" s="6"/>
    </row>
    <row r="17" spans="2:4">
      <c r="B17" s="1">
        <v>14</v>
      </c>
      <c r="C17" s="9">
        <v>2015</v>
      </c>
      <c r="D17" s="2"/>
    </row>
    <row r="18" spans="2:4">
      <c r="B18" s="1">
        <v>15</v>
      </c>
      <c r="C18" s="9">
        <v>2020</v>
      </c>
      <c r="D18" s="2"/>
    </row>
    <row r="19" spans="2:4">
      <c r="B19" s="1">
        <v>16</v>
      </c>
      <c r="C19" s="9">
        <v>2025</v>
      </c>
      <c r="D19" s="2"/>
    </row>
    <row r="20" spans="2:4">
      <c r="B20" s="1">
        <v>17</v>
      </c>
      <c r="C20" s="9">
        <v>2030</v>
      </c>
      <c r="D20" s="2"/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abSelected="1" workbookViewId="0">
      <selection activeCell="D16" sqref="D16"/>
    </sheetView>
  </sheetViews>
  <sheetFormatPr defaultRowHeight="13.5"/>
  <cols>
    <col min="1" max="1" width="2.125" customWidth="1"/>
    <col min="2" max="2" width="5.125" customWidth="1"/>
    <col min="5" max="5" width="3.125" customWidth="1"/>
  </cols>
  <sheetData>
    <row r="1" spans="2:4" ht="14.25">
      <c r="B1" s="4" t="s">
        <v>3</v>
      </c>
    </row>
    <row r="2" spans="2:4" ht="3" customHeight="1"/>
    <row r="3" spans="2:4">
      <c r="B3" s="3" t="s">
        <v>1</v>
      </c>
      <c r="C3" s="3" t="s">
        <v>0</v>
      </c>
      <c r="D3" s="3" t="s">
        <v>2</v>
      </c>
    </row>
    <row r="4" spans="2:4">
      <c r="B4" s="1">
        <v>1</v>
      </c>
      <c r="C4" s="9">
        <v>1950</v>
      </c>
      <c r="D4" s="2">
        <v>2529</v>
      </c>
    </row>
    <row r="5" spans="2:4">
      <c r="B5" s="1">
        <v>2</v>
      </c>
      <c r="C5" s="9">
        <v>1955</v>
      </c>
      <c r="D5" s="2">
        <v>2763</v>
      </c>
    </row>
    <row r="6" spans="2:4">
      <c r="B6" s="1">
        <v>3</v>
      </c>
      <c r="C6" s="9">
        <v>1960</v>
      </c>
      <c r="D6" s="2">
        <v>3023</v>
      </c>
    </row>
    <row r="7" spans="2:4">
      <c r="B7" s="1">
        <v>4</v>
      </c>
      <c r="C7" s="9">
        <v>1965</v>
      </c>
      <c r="D7" s="2">
        <v>3332</v>
      </c>
    </row>
    <row r="8" spans="2:4">
      <c r="B8" s="1">
        <v>5</v>
      </c>
      <c r="C8" s="9">
        <v>1970</v>
      </c>
      <c r="D8" s="2">
        <v>3686</v>
      </c>
    </row>
    <row r="9" spans="2:4">
      <c r="B9" s="1">
        <v>6</v>
      </c>
      <c r="C9" s="9">
        <v>1975</v>
      </c>
      <c r="D9" s="2">
        <v>4061</v>
      </c>
    </row>
    <row r="10" spans="2:4">
      <c r="B10" s="1">
        <v>7</v>
      </c>
      <c r="C10" s="9">
        <v>1980</v>
      </c>
      <c r="D10" s="2">
        <v>4438</v>
      </c>
    </row>
    <row r="11" spans="2:4">
      <c r="B11" s="1">
        <v>8</v>
      </c>
      <c r="C11" s="9">
        <v>1985</v>
      </c>
      <c r="D11" s="2">
        <v>4846</v>
      </c>
    </row>
    <row r="12" spans="2:4">
      <c r="B12" s="1">
        <v>9</v>
      </c>
      <c r="C12" s="9">
        <v>1990</v>
      </c>
      <c r="D12" s="2">
        <v>5290</v>
      </c>
    </row>
    <row r="13" spans="2:4">
      <c r="B13" s="1">
        <v>10</v>
      </c>
      <c r="C13" s="9">
        <v>1995</v>
      </c>
      <c r="D13" s="2">
        <v>5713</v>
      </c>
    </row>
    <row r="14" spans="2:4">
      <c r="B14" s="1">
        <v>11</v>
      </c>
      <c r="C14" s="9">
        <v>2000</v>
      </c>
      <c r="D14" s="2">
        <v>6115</v>
      </c>
    </row>
    <row r="15" spans="2:4" ht="14.25" thickBot="1">
      <c r="B15" s="7">
        <v>12</v>
      </c>
      <c r="C15" s="10">
        <v>2005</v>
      </c>
      <c r="D15" s="8">
        <v>6512</v>
      </c>
    </row>
    <row r="16" spans="2:4" ht="14.25" thickTop="1">
      <c r="B16" s="5">
        <v>13</v>
      </c>
      <c r="C16" s="11">
        <v>2010</v>
      </c>
      <c r="D16" s="6">
        <f>372.23*B16+1939.5</f>
        <v>6778.49</v>
      </c>
    </row>
    <row r="17" spans="2:4">
      <c r="B17" s="1">
        <v>14</v>
      </c>
      <c r="C17" s="9">
        <v>2015</v>
      </c>
      <c r="D17" s="6">
        <f t="shared" ref="D17:D20" si="0">372.23*B17+1939.5</f>
        <v>7150.72</v>
      </c>
    </row>
    <row r="18" spans="2:4">
      <c r="B18" s="1">
        <v>15</v>
      </c>
      <c r="C18" s="9">
        <v>2020</v>
      </c>
      <c r="D18" s="6">
        <f t="shared" si="0"/>
        <v>7522.9500000000007</v>
      </c>
    </row>
    <row r="19" spans="2:4">
      <c r="B19" s="1">
        <v>16</v>
      </c>
      <c r="C19" s="9">
        <v>2025</v>
      </c>
      <c r="D19" s="6">
        <f t="shared" si="0"/>
        <v>7895.18</v>
      </c>
    </row>
    <row r="20" spans="2:4">
      <c r="B20" s="1">
        <v>17</v>
      </c>
      <c r="C20" s="9">
        <v>2030</v>
      </c>
      <c r="D20" s="6">
        <f t="shared" si="0"/>
        <v>8267.41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D16" sqref="D16"/>
    </sheetView>
  </sheetViews>
  <sheetFormatPr defaultRowHeight="13.5"/>
  <cols>
    <col min="1" max="1" width="2.125" customWidth="1"/>
    <col min="2" max="2" width="5.125" customWidth="1"/>
    <col min="5" max="5" width="3.125" customWidth="1"/>
  </cols>
  <sheetData>
    <row r="1" spans="2:4" ht="14.25">
      <c r="B1" s="4" t="s">
        <v>3</v>
      </c>
    </row>
    <row r="2" spans="2:4" ht="3" customHeight="1"/>
    <row r="3" spans="2:4">
      <c r="B3" s="3" t="s">
        <v>1</v>
      </c>
      <c r="C3" s="3" t="s">
        <v>0</v>
      </c>
      <c r="D3" s="3" t="s">
        <v>2</v>
      </c>
    </row>
    <row r="4" spans="2:4">
      <c r="B4" s="1">
        <v>1</v>
      </c>
      <c r="C4" s="9">
        <v>1950</v>
      </c>
      <c r="D4" s="2">
        <v>2529</v>
      </c>
    </row>
    <row r="5" spans="2:4">
      <c r="B5" s="1">
        <v>2</v>
      </c>
      <c r="C5" s="9">
        <v>1955</v>
      </c>
      <c r="D5" s="2">
        <v>2763</v>
      </c>
    </row>
    <row r="6" spans="2:4">
      <c r="B6" s="1">
        <v>3</v>
      </c>
      <c r="C6" s="9">
        <v>1960</v>
      </c>
      <c r="D6" s="2">
        <v>3023</v>
      </c>
    </row>
    <row r="7" spans="2:4">
      <c r="B7" s="1">
        <v>4</v>
      </c>
      <c r="C7" s="9">
        <v>1965</v>
      </c>
      <c r="D7" s="2">
        <v>3332</v>
      </c>
    </row>
    <row r="8" spans="2:4">
      <c r="B8" s="1">
        <v>5</v>
      </c>
      <c r="C8" s="9">
        <v>1970</v>
      </c>
      <c r="D8" s="2">
        <v>3686</v>
      </c>
    </row>
    <row r="9" spans="2:4">
      <c r="B9" s="1">
        <v>6</v>
      </c>
      <c r="C9" s="9">
        <v>1975</v>
      </c>
      <c r="D9" s="2">
        <v>4061</v>
      </c>
    </row>
    <row r="10" spans="2:4">
      <c r="B10" s="1">
        <v>7</v>
      </c>
      <c r="C10" s="9">
        <v>1980</v>
      </c>
      <c r="D10" s="2">
        <v>4438</v>
      </c>
    </row>
    <row r="11" spans="2:4">
      <c r="B11" s="1">
        <v>8</v>
      </c>
      <c r="C11" s="9">
        <v>1985</v>
      </c>
      <c r="D11" s="2">
        <v>4846</v>
      </c>
    </row>
    <row r="12" spans="2:4">
      <c r="B12" s="1">
        <v>9</v>
      </c>
      <c r="C12" s="9">
        <v>1990</v>
      </c>
      <c r="D12" s="2">
        <v>5290</v>
      </c>
    </row>
    <row r="13" spans="2:4">
      <c r="B13" s="1">
        <v>10</v>
      </c>
      <c r="C13" s="9">
        <v>1995</v>
      </c>
      <c r="D13" s="2">
        <v>5713</v>
      </c>
    </row>
    <row r="14" spans="2:4">
      <c r="B14" s="1">
        <v>11</v>
      </c>
      <c r="C14" s="9">
        <v>2000</v>
      </c>
      <c r="D14" s="2">
        <v>6115</v>
      </c>
    </row>
    <row r="15" spans="2:4" ht="14.25" thickBot="1">
      <c r="B15" s="7">
        <v>12</v>
      </c>
      <c r="C15" s="10">
        <v>2005</v>
      </c>
      <c r="D15" s="8">
        <v>6512</v>
      </c>
    </row>
    <row r="16" spans="2:4" ht="14.25" thickTop="1">
      <c r="B16" s="5">
        <v>13</v>
      </c>
      <c r="C16" s="11">
        <v>2010</v>
      </c>
      <c r="D16" s="6">
        <f>2347.5*EXP(0.0882*B16)</f>
        <v>7388.693542361988</v>
      </c>
    </row>
    <row r="17" spans="2:4">
      <c r="B17" s="1">
        <v>14</v>
      </c>
      <c r="C17" s="9">
        <v>2015</v>
      </c>
      <c r="D17" s="6">
        <f t="shared" ref="D17:D20" si="0">2347.5*EXP(0.0882*B17)</f>
        <v>8069.9794200609176</v>
      </c>
    </row>
    <row r="18" spans="2:4">
      <c r="B18" s="1">
        <v>15</v>
      </c>
      <c r="C18" s="9">
        <v>2020</v>
      </c>
      <c r="D18" s="6">
        <f t="shared" si="0"/>
        <v>8814.0843123110517</v>
      </c>
    </row>
    <row r="19" spans="2:4">
      <c r="B19" s="1">
        <v>16</v>
      </c>
      <c r="C19" s="9">
        <v>2025</v>
      </c>
      <c r="D19" s="6">
        <f t="shared" si="0"/>
        <v>9626.800543184203</v>
      </c>
    </row>
    <row r="20" spans="2:4">
      <c r="B20" s="1">
        <v>17</v>
      </c>
      <c r="C20" s="9">
        <v>2030</v>
      </c>
      <c r="D20" s="6">
        <f t="shared" si="0"/>
        <v>10514.454526922063</v>
      </c>
    </row>
  </sheetData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D16" sqref="D16"/>
    </sheetView>
  </sheetViews>
  <sheetFormatPr defaultRowHeight="13.5"/>
  <cols>
    <col min="1" max="1" width="2.125" customWidth="1"/>
    <col min="2" max="2" width="5.125" customWidth="1"/>
    <col min="5" max="5" width="3.125" customWidth="1"/>
  </cols>
  <sheetData>
    <row r="1" spans="2:4" ht="14.25">
      <c r="B1" s="4" t="s">
        <v>3</v>
      </c>
    </row>
    <row r="2" spans="2:4" ht="3" customHeight="1"/>
    <row r="3" spans="2:4">
      <c r="B3" s="3" t="s">
        <v>1</v>
      </c>
      <c r="C3" s="3" t="s">
        <v>0</v>
      </c>
      <c r="D3" s="3" t="s">
        <v>2</v>
      </c>
    </row>
    <row r="4" spans="2:4">
      <c r="B4" s="1">
        <v>1</v>
      </c>
      <c r="C4" s="9">
        <v>1950</v>
      </c>
      <c r="D4" s="2">
        <v>2529</v>
      </c>
    </row>
    <row r="5" spans="2:4">
      <c r="B5" s="1">
        <v>2</v>
      </c>
      <c r="C5" s="9">
        <v>1955</v>
      </c>
      <c r="D5" s="2">
        <v>2763</v>
      </c>
    </row>
    <row r="6" spans="2:4">
      <c r="B6" s="1">
        <v>3</v>
      </c>
      <c r="C6" s="9">
        <v>1960</v>
      </c>
      <c r="D6" s="2">
        <v>3023</v>
      </c>
    </row>
    <row r="7" spans="2:4">
      <c r="B7" s="1">
        <v>4</v>
      </c>
      <c r="C7" s="9">
        <v>1965</v>
      </c>
      <c r="D7" s="2">
        <v>3332</v>
      </c>
    </row>
    <row r="8" spans="2:4">
      <c r="B8" s="1">
        <v>5</v>
      </c>
      <c r="C8" s="9">
        <v>1970</v>
      </c>
      <c r="D8" s="2">
        <v>3686</v>
      </c>
    </row>
    <row r="9" spans="2:4">
      <c r="B9" s="1">
        <v>6</v>
      </c>
      <c r="C9" s="9">
        <v>1975</v>
      </c>
      <c r="D9" s="2">
        <v>4061</v>
      </c>
    </row>
    <row r="10" spans="2:4">
      <c r="B10" s="1">
        <v>7</v>
      </c>
      <c r="C10" s="9">
        <v>1980</v>
      </c>
      <c r="D10" s="2">
        <v>4438</v>
      </c>
    </row>
    <row r="11" spans="2:4">
      <c r="B11" s="1">
        <v>8</v>
      </c>
      <c r="C11" s="9">
        <v>1985</v>
      </c>
      <c r="D11" s="2">
        <v>4846</v>
      </c>
    </row>
    <row r="12" spans="2:4">
      <c r="B12" s="1">
        <v>9</v>
      </c>
      <c r="C12" s="9">
        <v>1990</v>
      </c>
      <c r="D12" s="2">
        <v>5290</v>
      </c>
    </row>
    <row r="13" spans="2:4">
      <c r="B13" s="1">
        <v>10</v>
      </c>
      <c r="C13" s="9">
        <v>1995</v>
      </c>
      <c r="D13" s="2">
        <v>5713</v>
      </c>
    </row>
    <row r="14" spans="2:4">
      <c r="B14" s="1">
        <v>11</v>
      </c>
      <c r="C14" s="9">
        <v>2000</v>
      </c>
      <c r="D14" s="2">
        <v>6115</v>
      </c>
    </row>
    <row r="15" spans="2:4" ht="14.25" thickBot="1">
      <c r="B15" s="7">
        <v>12</v>
      </c>
      <c r="C15" s="10">
        <v>2005</v>
      </c>
      <c r="D15" s="8">
        <v>6512</v>
      </c>
    </row>
    <row r="16" spans="2:4" ht="14.25" thickTop="1">
      <c r="B16" s="5">
        <v>13</v>
      </c>
      <c r="C16" s="11">
        <v>2010</v>
      </c>
      <c r="D16" s="6">
        <f>1635.2*LN(B16)+1635.5</f>
        <v>5829.7051893211046</v>
      </c>
    </row>
    <row r="17" spans="2:4">
      <c r="B17" s="1">
        <v>14</v>
      </c>
      <c r="C17" s="9">
        <v>2015</v>
      </c>
      <c r="D17" s="6">
        <f t="shared" ref="D17:D20" si="0">1635.2*LN(B17)+1635.5</f>
        <v>5950.8865453868702</v>
      </c>
    </row>
    <row r="18" spans="2:4">
      <c r="B18" s="1">
        <v>15</v>
      </c>
      <c r="C18" s="9">
        <v>2020</v>
      </c>
      <c r="D18" s="6">
        <f t="shared" si="0"/>
        <v>6063.7036888423336</v>
      </c>
    </row>
    <row r="19" spans="2:4">
      <c r="B19" s="1">
        <v>16</v>
      </c>
      <c r="C19" s="9">
        <v>2025</v>
      </c>
      <c r="D19" s="6">
        <f t="shared" si="0"/>
        <v>6169.2370786064903</v>
      </c>
    </row>
    <row r="20" spans="2:4">
      <c r="B20" s="1">
        <v>17</v>
      </c>
      <c r="C20" s="9">
        <v>2030</v>
      </c>
      <c r="D20" s="6">
        <f t="shared" si="0"/>
        <v>6268.3704602007247</v>
      </c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D16" sqref="D16"/>
    </sheetView>
  </sheetViews>
  <sheetFormatPr defaultRowHeight="13.5"/>
  <cols>
    <col min="1" max="1" width="2.125" customWidth="1"/>
    <col min="2" max="2" width="5.125" customWidth="1"/>
    <col min="5" max="5" width="3.125" customWidth="1"/>
  </cols>
  <sheetData>
    <row r="1" spans="2:4" ht="14.25">
      <c r="B1" s="4" t="s">
        <v>3</v>
      </c>
    </row>
    <row r="2" spans="2:4" ht="3" customHeight="1"/>
    <row r="3" spans="2:4">
      <c r="B3" s="3" t="s">
        <v>1</v>
      </c>
      <c r="C3" s="3" t="s">
        <v>0</v>
      </c>
      <c r="D3" s="3" t="s">
        <v>2</v>
      </c>
    </row>
    <row r="4" spans="2:4">
      <c r="B4" s="1">
        <v>1</v>
      </c>
      <c r="C4" s="9">
        <v>1950</v>
      </c>
      <c r="D4" s="2">
        <v>2529</v>
      </c>
    </row>
    <row r="5" spans="2:4">
      <c r="B5" s="1">
        <v>2</v>
      </c>
      <c r="C5" s="9">
        <v>1955</v>
      </c>
      <c r="D5" s="2">
        <v>2763</v>
      </c>
    </row>
    <row r="6" spans="2:4">
      <c r="B6" s="1">
        <v>3</v>
      </c>
      <c r="C6" s="9">
        <v>1960</v>
      </c>
      <c r="D6" s="2">
        <v>3023</v>
      </c>
    </row>
    <row r="7" spans="2:4">
      <c r="B7" s="1">
        <v>4</v>
      </c>
      <c r="C7" s="9">
        <v>1965</v>
      </c>
      <c r="D7" s="2">
        <v>3332</v>
      </c>
    </row>
    <row r="8" spans="2:4">
      <c r="B8" s="1">
        <v>5</v>
      </c>
      <c r="C8" s="9">
        <v>1970</v>
      </c>
      <c r="D8" s="2">
        <v>3686</v>
      </c>
    </row>
    <row r="9" spans="2:4">
      <c r="B9" s="1">
        <v>6</v>
      </c>
      <c r="C9" s="9">
        <v>1975</v>
      </c>
      <c r="D9" s="2">
        <v>4061</v>
      </c>
    </row>
    <row r="10" spans="2:4">
      <c r="B10" s="1">
        <v>7</v>
      </c>
      <c r="C10" s="9">
        <v>1980</v>
      </c>
      <c r="D10" s="2">
        <v>4438</v>
      </c>
    </row>
    <row r="11" spans="2:4">
      <c r="B11" s="1">
        <v>8</v>
      </c>
      <c r="C11" s="9">
        <v>1985</v>
      </c>
      <c r="D11" s="2">
        <v>4846</v>
      </c>
    </row>
    <row r="12" spans="2:4">
      <c r="B12" s="1">
        <v>9</v>
      </c>
      <c r="C12" s="9">
        <v>1990</v>
      </c>
      <c r="D12" s="2">
        <v>5290</v>
      </c>
    </row>
    <row r="13" spans="2:4">
      <c r="B13" s="1">
        <v>10</v>
      </c>
      <c r="C13" s="9">
        <v>1995</v>
      </c>
      <c r="D13" s="2">
        <v>5713</v>
      </c>
    </row>
    <row r="14" spans="2:4">
      <c r="B14" s="1">
        <v>11</v>
      </c>
      <c r="C14" s="9">
        <v>2000</v>
      </c>
      <c r="D14" s="2">
        <v>6115</v>
      </c>
    </row>
    <row r="15" spans="2:4" ht="14.25" thickBot="1">
      <c r="B15" s="7">
        <v>12</v>
      </c>
      <c r="C15" s="10">
        <v>2005</v>
      </c>
      <c r="D15" s="8">
        <v>6512</v>
      </c>
    </row>
    <row r="16" spans="2:4" ht="14.25" thickTop="1">
      <c r="B16" s="5">
        <v>13</v>
      </c>
      <c r="C16" s="11">
        <v>2010</v>
      </c>
      <c r="D16" s="6">
        <f>9.1094*B16^2+253.81*B16+2215.8</f>
        <v>7054.8186000000005</v>
      </c>
    </row>
    <row r="17" spans="2:4">
      <c r="B17" s="1">
        <v>14</v>
      </c>
      <c r="C17" s="9">
        <v>2015</v>
      </c>
      <c r="D17" s="6">
        <f t="shared" ref="D17:D20" si="0">9.1094*B17^2+253.81*B17+2215.8</f>
        <v>7554.5824000000002</v>
      </c>
    </row>
    <row r="18" spans="2:4">
      <c r="B18" s="1">
        <v>15</v>
      </c>
      <c r="C18" s="9">
        <v>2020</v>
      </c>
      <c r="D18" s="6">
        <f t="shared" si="0"/>
        <v>8072.5650000000005</v>
      </c>
    </row>
    <row r="19" spans="2:4">
      <c r="B19" s="1">
        <v>16</v>
      </c>
      <c r="C19" s="9">
        <v>2025</v>
      </c>
      <c r="D19" s="6">
        <f t="shared" si="0"/>
        <v>8608.7664000000004</v>
      </c>
    </row>
    <row r="20" spans="2:4">
      <c r="B20" s="1">
        <v>17</v>
      </c>
      <c r="C20" s="9">
        <v>2030</v>
      </c>
      <c r="D20" s="6">
        <f t="shared" si="0"/>
        <v>9163.1866000000009</v>
      </c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D16" sqref="D16"/>
    </sheetView>
  </sheetViews>
  <sheetFormatPr defaultRowHeight="13.5"/>
  <cols>
    <col min="1" max="1" width="2.125" customWidth="1"/>
    <col min="2" max="2" width="5.125" customWidth="1"/>
    <col min="5" max="5" width="3.125" customWidth="1"/>
  </cols>
  <sheetData>
    <row r="1" spans="2:4" ht="14.25">
      <c r="B1" s="4" t="s">
        <v>3</v>
      </c>
    </row>
    <row r="2" spans="2:4" ht="3" customHeight="1"/>
    <row r="3" spans="2:4">
      <c r="B3" s="3" t="s">
        <v>1</v>
      </c>
      <c r="C3" s="3" t="s">
        <v>0</v>
      </c>
      <c r="D3" s="3" t="s">
        <v>2</v>
      </c>
    </row>
    <row r="4" spans="2:4">
      <c r="B4" s="1">
        <v>1</v>
      </c>
      <c r="C4" s="9">
        <v>1950</v>
      </c>
      <c r="D4" s="2">
        <v>2529</v>
      </c>
    </row>
    <row r="5" spans="2:4">
      <c r="B5" s="1">
        <v>2</v>
      </c>
      <c r="C5" s="9">
        <v>1955</v>
      </c>
      <c r="D5" s="2">
        <v>2763</v>
      </c>
    </row>
    <row r="6" spans="2:4">
      <c r="B6" s="1">
        <v>3</v>
      </c>
      <c r="C6" s="9">
        <v>1960</v>
      </c>
      <c r="D6" s="2">
        <v>3023</v>
      </c>
    </row>
    <row r="7" spans="2:4">
      <c r="B7" s="1">
        <v>4</v>
      </c>
      <c r="C7" s="9">
        <v>1965</v>
      </c>
      <c r="D7" s="2">
        <v>3332</v>
      </c>
    </row>
    <row r="8" spans="2:4">
      <c r="B8" s="1">
        <v>5</v>
      </c>
      <c r="C8" s="9">
        <v>1970</v>
      </c>
      <c r="D8" s="2">
        <v>3686</v>
      </c>
    </row>
    <row r="9" spans="2:4">
      <c r="B9" s="1">
        <v>6</v>
      </c>
      <c r="C9" s="9">
        <v>1975</v>
      </c>
      <c r="D9" s="2">
        <v>4061</v>
      </c>
    </row>
    <row r="10" spans="2:4">
      <c r="B10" s="1">
        <v>7</v>
      </c>
      <c r="C10" s="9">
        <v>1980</v>
      </c>
      <c r="D10" s="2">
        <v>4438</v>
      </c>
    </row>
    <row r="11" spans="2:4">
      <c r="B11" s="1">
        <v>8</v>
      </c>
      <c r="C11" s="9">
        <v>1985</v>
      </c>
      <c r="D11" s="2">
        <v>4846</v>
      </c>
    </row>
    <row r="12" spans="2:4">
      <c r="B12" s="1">
        <v>9</v>
      </c>
      <c r="C12" s="9">
        <v>1990</v>
      </c>
      <c r="D12" s="2">
        <v>5290</v>
      </c>
    </row>
    <row r="13" spans="2:4">
      <c r="B13" s="1">
        <v>10</v>
      </c>
      <c r="C13" s="9">
        <v>1995</v>
      </c>
      <c r="D13" s="2">
        <v>5713</v>
      </c>
    </row>
    <row r="14" spans="2:4">
      <c r="B14" s="1">
        <v>11</v>
      </c>
      <c r="C14" s="9">
        <v>2000</v>
      </c>
      <c r="D14" s="2">
        <v>6115</v>
      </c>
    </row>
    <row r="15" spans="2:4" ht="14.25" thickBot="1">
      <c r="B15" s="7">
        <v>12</v>
      </c>
      <c r="C15" s="10">
        <v>2005</v>
      </c>
      <c r="D15" s="8">
        <v>6512</v>
      </c>
    </row>
    <row r="16" spans="2:4" ht="14.25" thickTop="1">
      <c r="B16" s="5">
        <v>13</v>
      </c>
      <c r="C16" s="11">
        <v>2010</v>
      </c>
      <c r="D16" s="6">
        <f>-1.1313*B16^3+31.17*B16^2+134.46*B16+2370.2</f>
        <v>6900.4439000000002</v>
      </c>
    </row>
    <row r="17" spans="2:4">
      <c r="B17" s="1">
        <v>14</v>
      </c>
      <c r="C17" s="9">
        <v>2015</v>
      </c>
      <c r="D17" s="6">
        <f t="shared" ref="D17:D20" si="0">-1.1313*B17^3+31.17*B17^2+134.46*B17+2370.2</f>
        <v>7257.6728000000012</v>
      </c>
    </row>
    <row r="18" spans="2:4">
      <c r="B18" s="1">
        <v>15</v>
      </c>
      <c r="C18" s="9">
        <v>2020</v>
      </c>
      <c r="D18" s="6">
        <f t="shared" si="0"/>
        <v>7582.2125000000005</v>
      </c>
    </row>
    <row r="19" spans="2:4">
      <c r="B19" s="1">
        <v>16</v>
      </c>
      <c r="C19" s="9">
        <v>2025</v>
      </c>
      <c r="D19" s="6">
        <f t="shared" si="0"/>
        <v>7867.275200000001</v>
      </c>
    </row>
    <row r="20" spans="2:4">
      <c r="B20" s="1">
        <v>17</v>
      </c>
      <c r="C20" s="9">
        <v>2030</v>
      </c>
      <c r="D20" s="6">
        <f t="shared" si="0"/>
        <v>8106.0731000000005</v>
      </c>
    </row>
  </sheetData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D16" sqref="D16"/>
    </sheetView>
  </sheetViews>
  <sheetFormatPr defaultRowHeight="13.5"/>
  <cols>
    <col min="1" max="1" width="2.125" customWidth="1"/>
    <col min="2" max="2" width="5.125" customWidth="1"/>
    <col min="5" max="5" width="3.125" customWidth="1"/>
  </cols>
  <sheetData>
    <row r="1" spans="2:4" ht="14.25">
      <c r="B1" s="4" t="s">
        <v>3</v>
      </c>
    </row>
    <row r="2" spans="2:4" ht="3" customHeight="1"/>
    <row r="3" spans="2:4">
      <c r="B3" s="3" t="s">
        <v>1</v>
      </c>
      <c r="C3" s="3" t="s">
        <v>0</v>
      </c>
      <c r="D3" s="3" t="s">
        <v>2</v>
      </c>
    </row>
    <row r="4" spans="2:4">
      <c r="B4" s="1">
        <v>1</v>
      </c>
      <c r="C4" s="9">
        <v>1950</v>
      </c>
      <c r="D4" s="2">
        <v>2529</v>
      </c>
    </row>
    <row r="5" spans="2:4">
      <c r="B5" s="1">
        <v>2</v>
      </c>
      <c r="C5" s="9">
        <v>1955</v>
      </c>
      <c r="D5" s="2">
        <v>2763</v>
      </c>
    </row>
    <row r="6" spans="2:4">
      <c r="B6" s="1">
        <v>3</v>
      </c>
      <c r="C6" s="9">
        <v>1960</v>
      </c>
      <c r="D6" s="2">
        <v>3023</v>
      </c>
    </row>
    <row r="7" spans="2:4">
      <c r="B7" s="1">
        <v>4</v>
      </c>
      <c r="C7" s="9">
        <v>1965</v>
      </c>
      <c r="D7" s="2">
        <v>3332</v>
      </c>
    </row>
    <row r="8" spans="2:4">
      <c r="B8" s="1">
        <v>5</v>
      </c>
      <c r="C8" s="9">
        <v>1970</v>
      </c>
      <c r="D8" s="2">
        <v>3686</v>
      </c>
    </row>
    <row r="9" spans="2:4">
      <c r="B9" s="1">
        <v>6</v>
      </c>
      <c r="C9" s="9">
        <v>1975</v>
      </c>
      <c r="D9" s="2">
        <v>4061</v>
      </c>
    </row>
    <row r="10" spans="2:4">
      <c r="B10" s="1">
        <v>7</v>
      </c>
      <c r="C10" s="9">
        <v>1980</v>
      </c>
      <c r="D10" s="2">
        <v>4438</v>
      </c>
    </row>
    <row r="11" spans="2:4">
      <c r="B11" s="1">
        <v>8</v>
      </c>
      <c r="C11" s="9">
        <v>1985</v>
      </c>
      <c r="D11" s="2">
        <v>4846</v>
      </c>
    </row>
    <row r="12" spans="2:4">
      <c r="B12" s="1">
        <v>9</v>
      </c>
      <c r="C12" s="9">
        <v>1990</v>
      </c>
      <c r="D12" s="2">
        <v>5290</v>
      </c>
    </row>
    <row r="13" spans="2:4">
      <c r="B13" s="1">
        <v>10</v>
      </c>
      <c r="C13" s="9">
        <v>1995</v>
      </c>
      <c r="D13" s="2">
        <v>5713</v>
      </c>
    </row>
    <row r="14" spans="2:4">
      <c r="B14" s="1">
        <v>11</v>
      </c>
      <c r="C14" s="9">
        <v>2000</v>
      </c>
      <c r="D14" s="2">
        <v>6115</v>
      </c>
    </row>
    <row r="15" spans="2:4" ht="14.25" thickBot="1">
      <c r="B15" s="7">
        <v>12</v>
      </c>
      <c r="C15" s="10">
        <v>2005</v>
      </c>
      <c r="D15" s="8">
        <v>6512</v>
      </c>
    </row>
    <row r="16" spans="2:4" ht="14.25" thickTop="1">
      <c r="B16" s="5">
        <v>13</v>
      </c>
      <c r="C16" s="11">
        <v>2010</v>
      </c>
      <c r="D16" s="6">
        <f>2127.9*B16^0.4032</f>
        <v>5985.3999299396983</v>
      </c>
    </row>
    <row r="17" spans="2:4">
      <c r="B17" s="1">
        <v>14</v>
      </c>
      <c r="C17" s="9">
        <v>2015</v>
      </c>
      <c r="D17" s="6">
        <f t="shared" ref="D17:D20" si="0">2127.9*B17^0.4032</f>
        <v>6166.9444798930845</v>
      </c>
    </row>
    <row r="18" spans="2:4">
      <c r="B18" s="1">
        <v>15</v>
      </c>
      <c r="C18" s="9">
        <v>2020</v>
      </c>
      <c r="D18" s="6">
        <f t="shared" si="0"/>
        <v>6340.9044688656468</v>
      </c>
    </row>
    <row r="19" spans="2:4">
      <c r="B19" s="1">
        <v>16</v>
      </c>
      <c r="C19" s="9">
        <v>2025</v>
      </c>
      <c r="D19" s="6">
        <f t="shared" si="0"/>
        <v>6508.0726384340896</v>
      </c>
    </row>
    <row r="20" spans="2:4">
      <c r="B20" s="1">
        <v>17</v>
      </c>
      <c r="C20" s="9">
        <v>2030</v>
      </c>
      <c r="D20" s="6">
        <f t="shared" si="0"/>
        <v>6669.1152050844521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折れ線</vt:lpstr>
      <vt:lpstr>線形</vt:lpstr>
      <vt:lpstr>指数</vt:lpstr>
      <vt:lpstr>対数</vt:lpstr>
      <vt:lpstr>二次</vt:lpstr>
      <vt:lpstr>三次</vt:lpstr>
      <vt:lpstr>累乗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2011-04-13T07:30:35Z</dcterms:created>
  <dcterms:modified xsi:type="dcterms:W3CDTF">2012-05-11T16:36:40Z</dcterms:modified>
</cp:coreProperties>
</file>