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0" windowWidth="15600" windowHeight="11760" tabRatio="913"/>
  </bookViews>
  <sheets>
    <sheet name="相関比" sheetId="11" r:id="rId1"/>
  </sheets>
  <calcPr calcId="144525"/>
</workbook>
</file>

<file path=xl/calcChain.xml><?xml version="1.0" encoding="utf-8"?>
<calcChain xmlns="http://schemas.openxmlformats.org/spreadsheetml/2006/main">
  <c r="C33" i="11" l="1"/>
  <c r="E30" i="11" l="1"/>
  <c r="D23" i="11" l="1"/>
  <c r="C23" i="11"/>
  <c r="C15" i="11"/>
  <c r="E15" i="11"/>
  <c r="C27" i="11"/>
  <c r="D27" i="11"/>
  <c r="E27" i="11" l="1"/>
  <c r="B23" i="11"/>
  <c r="C18" i="11"/>
  <c r="E23" i="11" l="1"/>
</calcChain>
</file>

<file path=xl/sharedStrings.xml><?xml version="1.0" encoding="utf-8"?>
<sst xmlns="http://schemas.openxmlformats.org/spreadsheetml/2006/main" count="27" uniqueCount="23">
  <si>
    <t>群間変動</t>
    <rPh sb="0" eb="1">
      <t>グン</t>
    </rPh>
    <rPh sb="1" eb="2">
      <t>カン</t>
    </rPh>
    <rPh sb="2" eb="4">
      <t>ヘンドウ</t>
    </rPh>
    <phoneticPr fontId="1"/>
  </si>
  <si>
    <r>
      <t>相関比η</t>
    </r>
    <r>
      <rPr>
        <vertAlign val="superscript"/>
        <sz val="10.5"/>
        <color theme="1"/>
        <rFont val="Century"/>
        <family val="1"/>
      </rPr>
      <t>2</t>
    </r>
    <rPh sb="0" eb="2">
      <t>ソウカン</t>
    </rPh>
    <rPh sb="2" eb="3">
      <t>ヒ</t>
    </rPh>
    <phoneticPr fontId="1"/>
  </si>
  <si>
    <t>得点</t>
    <rPh sb="0" eb="2">
      <t>トクテン</t>
    </rPh>
    <phoneticPr fontId="1"/>
  </si>
  <si>
    <t>不合格</t>
    <rPh sb="0" eb="3">
      <t>フゴウカク</t>
    </rPh>
    <phoneticPr fontId="1"/>
  </si>
  <si>
    <t>合格</t>
    <rPh sb="0" eb="2">
      <t>ゴウカク</t>
    </rPh>
    <phoneticPr fontId="1"/>
  </si>
  <si>
    <t>変動</t>
    <rPh sb="0" eb="2">
      <t>ヘンドウ</t>
    </rPh>
    <phoneticPr fontId="1"/>
  </si>
  <si>
    <t>全変動</t>
    <rPh sb="0" eb="1">
      <t>ゼン</t>
    </rPh>
    <rPh sb="1" eb="3">
      <t>ヘンドウ</t>
    </rPh>
    <phoneticPr fontId="1"/>
  </si>
  <si>
    <t>群内変動</t>
    <rPh sb="0" eb="1">
      <t>グン</t>
    </rPh>
    <rPh sb="1" eb="2">
      <t>ナイ</t>
    </rPh>
    <rPh sb="2" eb="4">
      <t>ヘンドウ</t>
    </rPh>
    <phoneticPr fontId="1"/>
  </si>
  <si>
    <t>人数</t>
  </si>
  <si>
    <t>人数</t>
    <rPh sb="0" eb="2">
      <t>ニンズウ</t>
    </rPh>
    <phoneticPr fontId="1"/>
  </si>
  <si>
    <t>相関比</t>
    <rPh sb="0" eb="2">
      <t>ソウカン</t>
    </rPh>
    <rPh sb="2" eb="3">
      <t>ヒ</t>
    </rPh>
    <phoneticPr fontId="1"/>
  </si>
  <si>
    <t>全体</t>
    <rPh sb="0" eb="2">
      <t>ゼンタイ</t>
    </rPh>
    <phoneticPr fontId="1"/>
  </si>
  <si>
    <t>番号</t>
    <rPh sb="0" eb="2">
      <t>バンゴウ</t>
    </rPh>
    <phoneticPr fontId="1"/>
  </si>
  <si>
    <t>(1)データ入力</t>
    <rPh sb="6" eb="8">
      <t>ニュウリョク</t>
    </rPh>
    <phoneticPr fontId="1"/>
  </si>
  <si>
    <t>(2)全変動の算出</t>
    <rPh sb="3" eb="4">
      <t>ゼン</t>
    </rPh>
    <rPh sb="4" eb="6">
      <t>ヘンドウ</t>
    </rPh>
    <rPh sb="7" eb="9">
      <t>サンシュツ</t>
    </rPh>
    <phoneticPr fontId="1"/>
  </si>
  <si>
    <t>(4)群内変動の算出</t>
    <rPh sb="3" eb="4">
      <t>グン</t>
    </rPh>
    <rPh sb="4" eb="5">
      <t>ナイ</t>
    </rPh>
    <rPh sb="5" eb="7">
      <t>ヘンドウ</t>
    </rPh>
    <rPh sb="8" eb="10">
      <t>サンシュツ</t>
    </rPh>
    <phoneticPr fontId="1"/>
  </si>
  <si>
    <t>不合格</t>
    <rPh sb="0" eb="3">
      <t>フゴウカク</t>
    </rPh>
    <phoneticPr fontId="1"/>
  </si>
  <si>
    <t>合格</t>
    <rPh sb="0" eb="2">
      <t>ゴウカク</t>
    </rPh>
    <phoneticPr fontId="1"/>
  </si>
  <si>
    <t>平均</t>
    <rPh sb="0" eb="2">
      <t>ヘイキン</t>
    </rPh>
    <phoneticPr fontId="1"/>
  </si>
  <si>
    <t>(3)群間変動の算出</t>
    <rPh sb="3" eb="5">
      <t>グンカン</t>
    </rPh>
    <rPh sb="5" eb="7">
      <t>ヘンドウ</t>
    </rPh>
    <rPh sb="8" eb="10">
      <t>サンシュツ</t>
    </rPh>
    <phoneticPr fontId="1"/>
  </si>
  <si>
    <r>
      <t>(5)群間変動</t>
    </r>
    <r>
      <rPr>
        <i/>
        <sz val="11"/>
        <color theme="1"/>
        <rFont val="Times New Roman"/>
        <family val="1"/>
      </rPr>
      <t>S</t>
    </r>
    <r>
      <rPr>
        <vertAlign val="subscript"/>
        <sz val="11"/>
        <color theme="1"/>
        <rFont val="Times New Roman"/>
        <family val="1"/>
      </rPr>
      <t>B</t>
    </r>
    <r>
      <rPr>
        <sz val="11"/>
        <color theme="1"/>
        <rFont val="ＭＳ Ｐゴシック"/>
        <family val="3"/>
        <charset val="128"/>
        <scheme val="minor"/>
      </rPr>
      <t>と群内変動</t>
    </r>
    <r>
      <rPr>
        <i/>
        <sz val="11"/>
        <color theme="1"/>
        <rFont val="Times New Roman"/>
        <family val="1"/>
      </rPr>
      <t>S</t>
    </r>
    <r>
      <rPr>
        <vertAlign val="subscript"/>
        <sz val="11"/>
        <color theme="1"/>
        <rFont val="Times New Roman"/>
        <family val="1"/>
      </rPr>
      <t>W</t>
    </r>
    <r>
      <rPr>
        <sz val="11"/>
        <color theme="1"/>
        <rFont val="ＭＳ Ｐゴシック"/>
        <family val="3"/>
        <charset val="128"/>
        <scheme val="minor"/>
      </rPr>
      <t>の和</t>
    </r>
    <rPh sb="3" eb="4">
      <t>グン</t>
    </rPh>
    <rPh sb="4" eb="5">
      <t>カン</t>
    </rPh>
    <rPh sb="5" eb="7">
      <t>ヘンドウ</t>
    </rPh>
    <rPh sb="10" eb="11">
      <t>グン</t>
    </rPh>
    <rPh sb="11" eb="12">
      <t>ナイ</t>
    </rPh>
    <rPh sb="12" eb="14">
      <t>ヘンドウ</t>
    </rPh>
    <rPh sb="17" eb="18">
      <t>ワ</t>
    </rPh>
    <phoneticPr fontId="1"/>
  </si>
  <si>
    <r>
      <t>群間変動と群内変動</t>
    </r>
    <r>
      <rPr>
        <sz val="11"/>
        <color theme="1"/>
        <rFont val="ＭＳ Ｐゴシック"/>
        <family val="3"/>
        <charset val="128"/>
        <scheme val="minor"/>
      </rPr>
      <t>の和</t>
    </r>
    <rPh sb="0" eb="1">
      <t>グン</t>
    </rPh>
    <rPh sb="1" eb="2">
      <t>カン</t>
    </rPh>
    <rPh sb="2" eb="4">
      <t>ヘンドウ</t>
    </rPh>
    <rPh sb="5" eb="6">
      <t>グン</t>
    </rPh>
    <rPh sb="6" eb="7">
      <t>ナイ</t>
    </rPh>
    <rPh sb="7" eb="9">
      <t>ヘンドウ</t>
    </rPh>
    <rPh sb="10" eb="11">
      <t>ワ</t>
    </rPh>
    <phoneticPr fontId="1"/>
  </si>
  <si>
    <t>(6)相関比の算出</t>
    <rPh sb="3" eb="6">
      <t>ソウカンヒ</t>
    </rPh>
    <rPh sb="7" eb="9">
      <t>サンシュツ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</si>
</sst>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_ "/>
    <numFmt numFmtId="178" formatCode="0.0_ 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ＭＳ Ｐゴシック"/>
      <family val="1"/>
      <scheme val="minor"/>
    </font>
    <font>
      <sz val="10.5"/>
      <color theme="1"/>
      <name val="ＭＳ 明朝"/>
      <family val="1"/>
      <charset val="128"/>
    </font>
    <font>
      <vertAlign val="superscript"/>
      <sz val="10.5"/>
      <color theme="1"/>
      <name val="Century"/>
      <family val="1"/>
    </font>
    <font>
      <b/>
      <sz val="11"/>
      <color theme="1"/>
      <name val="ＭＳ Ｐゴシック"/>
      <family val="3"/>
      <charset val="128"/>
      <scheme val="minor"/>
    </font>
    <font>
      <vertAlign val="subscript"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8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 shrinkToFit="1"/>
    </xf>
    <xf numFmtId="0" fontId="0" fillId="3" borderId="7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178" fontId="0" fillId="0" borderId="0" xfId="0" applyNumberFormat="1" applyBorder="1" applyAlignment="1">
      <alignment vertical="center"/>
    </xf>
    <xf numFmtId="0" fontId="6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5" xfId="0" applyNumberFormat="1" applyBorder="1" applyAlignment="1">
      <alignment vertical="center"/>
    </xf>
    <xf numFmtId="176" fontId="0" fillId="0" borderId="0" xfId="0" applyNumberFormat="1" applyBorder="1">
      <alignment vertical="center"/>
    </xf>
    <xf numFmtId="178" fontId="0" fillId="2" borderId="1" xfId="0" applyNumberFormat="1" applyFill="1" applyBorder="1">
      <alignment vertical="center"/>
    </xf>
    <xf numFmtId="178" fontId="0" fillId="0" borderId="1" xfId="0" applyNumberFormat="1" applyFont="1" applyBorder="1" applyAlignment="1">
      <alignment vertical="center"/>
    </xf>
    <xf numFmtId="0" fontId="0" fillId="0" borderId="0" xfId="0" applyFo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Fill="1">
      <alignment vertical="center"/>
    </xf>
    <xf numFmtId="178" fontId="0" fillId="0" borderId="0" xfId="0" applyNumberFormat="1" applyFill="1" applyBorder="1">
      <alignment vertical="center"/>
    </xf>
    <xf numFmtId="0" fontId="0" fillId="0" borderId="8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12" xfId="0" applyNumberForma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177" fontId="0" fillId="4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"/>
  <sheetViews>
    <sheetView tabSelected="1" workbookViewId="0"/>
  </sheetViews>
  <sheetFormatPr defaultRowHeight="13.5" x14ac:dyDescent="0.15"/>
  <cols>
    <col min="1" max="1" width="3.125" customWidth="1"/>
    <col min="2" max="5" width="8.125" customWidth="1"/>
    <col min="6" max="7" width="9" customWidth="1"/>
  </cols>
  <sheetData>
    <row r="1" spans="2:8" ht="18.75" customHeight="1" x14ac:dyDescent="0.15">
      <c r="B1" s="13" t="s">
        <v>10</v>
      </c>
    </row>
    <row r="2" spans="2:8" ht="15" customHeight="1" x14ac:dyDescent="0.15">
      <c r="B2" s="21" t="s">
        <v>13</v>
      </c>
    </row>
    <row r="3" spans="2:8" x14ac:dyDescent="0.15">
      <c r="B3" s="31" t="s">
        <v>3</v>
      </c>
      <c r="C3" s="32"/>
      <c r="D3" s="33" t="s">
        <v>4</v>
      </c>
      <c r="E3" s="34"/>
      <c r="G3" s="2"/>
      <c r="H3" s="18"/>
    </row>
    <row r="4" spans="2:8" x14ac:dyDescent="0.15">
      <c r="B4" s="6" t="s">
        <v>12</v>
      </c>
      <c r="C4" s="26" t="s">
        <v>2</v>
      </c>
      <c r="D4" s="9" t="s">
        <v>12</v>
      </c>
      <c r="E4" s="8" t="s">
        <v>2</v>
      </c>
      <c r="G4" s="2"/>
      <c r="H4" s="18"/>
    </row>
    <row r="5" spans="2:8" x14ac:dyDescent="0.15">
      <c r="B5" s="1">
        <v>1</v>
      </c>
      <c r="C5" s="27">
        <v>80</v>
      </c>
      <c r="D5" s="22">
        <v>11</v>
      </c>
      <c r="E5" s="1">
        <v>98</v>
      </c>
    </row>
    <row r="6" spans="2:8" x14ac:dyDescent="0.15">
      <c r="B6" s="1">
        <v>2</v>
      </c>
      <c r="C6" s="27">
        <v>82</v>
      </c>
      <c r="D6" s="22">
        <v>12</v>
      </c>
      <c r="E6" s="1">
        <v>96</v>
      </c>
      <c r="G6" s="14"/>
      <c r="H6" s="16"/>
    </row>
    <row r="7" spans="2:8" x14ac:dyDescent="0.15">
      <c r="B7" s="1">
        <v>3</v>
      </c>
      <c r="C7" s="27">
        <v>84</v>
      </c>
      <c r="D7" s="22">
        <v>13</v>
      </c>
      <c r="E7" s="1">
        <v>90</v>
      </c>
      <c r="G7" s="14"/>
      <c r="H7" s="12"/>
    </row>
    <row r="8" spans="2:8" x14ac:dyDescent="0.15">
      <c r="B8" s="1">
        <v>4</v>
      </c>
      <c r="C8" s="27">
        <v>82</v>
      </c>
      <c r="D8" s="22">
        <v>14</v>
      </c>
      <c r="E8" s="1">
        <v>89</v>
      </c>
      <c r="G8" s="14"/>
      <c r="H8" s="12"/>
    </row>
    <row r="9" spans="2:8" x14ac:dyDescent="0.15">
      <c r="B9" s="1">
        <v>5</v>
      </c>
      <c r="C9" s="27">
        <v>87</v>
      </c>
      <c r="D9" s="22">
        <v>15</v>
      </c>
      <c r="E9" s="1">
        <v>86</v>
      </c>
    </row>
    <row r="10" spans="2:8" x14ac:dyDescent="0.15">
      <c r="B10" s="1">
        <v>6</v>
      </c>
      <c r="C10" s="27">
        <v>84</v>
      </c>
      <c r="D10" s="22">
        <v>16</v>
      </c>
      <c r="E10" s="1">
        <v>95</v>
      </c>
    </row>
    <row r="11" spans="2:8" x14ac:dyDescent="0.15">
      <c r="B11" s="1">
        <v>7</v>
      </c>
      <c r="C11" s="27">
        <v>91</v>
      </c>
      <c r="D11" s="22">
        <v>17</v>
      </c>
      <c r="E11" s="1">
        <v>95</v>
      </c>
    </row>
    <row r="12" spans="2:8" x14ac:dyDescent="0.15">
      <c r="B12" s="1">
        <v>8</v>
      </c>
      <c r="C12" s="27">
        <v>85</v>
      </c>
      <c r="D12" s="22">
        <v>18</v>
      </c>
      <c r="E12" s="1">
        <v>92</v>
      </c>
    </row>
    <row r="13" spans="2:8" x14ac:dyDescent="0.15">
      <c r="B13" s="1">
        <v>9</v>
      </c>
      <c r="C13" s="27">
        <v>81</v>
      </c>
      <c r="D13" s="22">
        <v>19</v>
      </c>
      <c r="E13" s="1">
        <v>88</v>
      </c>
    </row>
    <row r="14" spans="2:8" ht="14.25" thickBot="1" x14ac:dyDescent="0.2">
      <c r="B14" s="4">
        <v>10</v>
      </c>
      <c r="C14" s="28">
        <v>85</v>
      </c>
      <c r="D14" s="25">
        <v>20</v>
      </c>
      <c r="E14" s="4">
        <v>94</v>
      </c>
    </row>
    <row r="15" spans="2:8" ht="15" customHeight="1" thickTop="1" x14ac:dyDescent="0.15">
      <c r="B15" s="5" t="s">
        <v>9</v>
      </c>
      <c r="C15" s="29">
        <f>COUNT(C5:C14)</f>
        <v>10</v>
      </c>
      <c r="D15" s="15" t="s">
        <v>8</v>
      </c>
      <c r="E15" s="17">
        <f>COUNT(E5:E14)</f>
        <v>10</v>
      </c>
    </row>
    <row r="16" spans="2:8" ht="13.5" customHeight="1" x14ac:dyDescent="0.15"/>
    <row r="17" spans="2:5" ht="15" customHeight="1" x14ac:dyDescent="0.15">
      <c r="B17" s="21" t="s">
        <v>14</v>
      </c>
    </row>
    <row r="18" spans="2:5" ht="15" customHeight="1" x14ac:dyDescent="0.15">
      <c r="B18" s="10" t="s">
        <v>6</v>
      </c>
      <c r="C18" s="19">
        <f>DEVSQ(C5:C14,E5:E14)</f>
        <v>567.20000000000005</v>
      </c>
    </row>
    <row r="19" spans="2:5" ht="13.5" customHeight="1" x14ac:dyDescent="0.15">
      <c r="B19" s="2"/>
      <c r="C19" s="24"/>
    </row>
    <row r="20" spans="2:5" ht="15" customHeight="1" x14ac:dyDescent="0.15">
      <c r="B20" s="21" t="s">
        <v>19</v>
      </c>
    </row>
    <row r="21" spans="2:5" ht="15" customHeight="1" x14ac:dyDescent="0.15">
      <c r="B21" s="35" t="s">
        <v>18</v>
      </c>
      <c r="C21" s="33"/>
      <c r="D21" s="34"/>
      <c r="E21" s="36" t="s">
        <v>0</v>
      </c>
    </row>
    <row r="22" spans="2:5" ht="15" customHeight="1" x14ac:dyDescent="0.15">
      <c r="B22" s="1" t="s">
        <v>11</v>
      </c>
      <c r="C22" s="1" t="s">
        <v>16</v>
      </c>
      <c r="D22" s="1" t="s">
        <v>17</v>
      </c>
      <c r="E22" s="37"/>
    </row>
    <row r="23" spans="2:5" ht="15" customHeight="1" x14ac:dyDescent="0.15">
      <c r="B23" s="3">
        <f>AVERAGE(C5:C14,E5:E14)</f>
        <v>88.2</v>
      </c>
      <c r="C23" s="20">
        <f>AVERAGE(C5:C14)</f>
        <v>84.1</v>
      </c>
      <c r="D23" s="20">
        <f>AVERAGE(E5:E14)</f>
        <v>92.3</v>
      </c>
      <c r="E23" s="19">
        <f>C15*(C23-$B$23)^2+E15*(D23-B23)^2</f>
        <v>336.20000000000022</v>
      </c>
    </row>
    <row r="24" spans="2:5" ht="15" customHeight="1" x14ac:dyDescent="0.15">
      <c r="B24" s="2"/>
      <c r="C24" s="24"/>
      <c r="E24" s="23"/>
    </row>
    <row r="25" spans="2:5" ht="15" customHeight="1" x14ac:dyDescent="0.15">
      <c r="B25" s="21" t="s">
        <v>15</v>
      </c>
    </row>
    <row r="26" spans="2:5" ht="15" customHeight="1" x14ac:dyDescent="0.15">
      <c r="B26" s="21"/>
      <c r="C26" s="1" t="s">
        <v>16</v>
      </c>
      <c r="D26" s="1" t="s">
        <v>17</v>
      </c>
      <c r="E26" s="7" t="s">
        <v>7</v>
      </c>
    </row>
    <row r="27" spans="2:5" ht="15" customHeight="1" x14ac:dyDescent="0.15">
      <c r="B27" s="7" t="s">
        <v>5</v>
      </c>
      <c r="C27" s="3">
        <f>DEVSQ(C5:C14)</f>
        <v>92.90000000000002</v>
      </c>
      <c r="D27" s="3">
        <f>DEVSQ(E5:E14)</f>
        <v>138.10000000000002</v>
      </c>
      <c r="E27" s="19">
        <f>C27+D27</f>
        <v>231.00000000000006</v>
      </c>
    </row>
    <row r="28" spans="2:5" ht="13.5" customHeight="1" x14ac:dyDescent="0.15">
      <c r="B28" s="2"/>
      <c r="C28" s="24"/>
      <c r="E28" s="23"/>
    </row>
    <row r="29" spans="2:5" ht="15" customHeight="1" x14ac:dyDescent="0.15">
      <c r="B29" s="30" t="s">
        <v>20</v>
      </c>
      <c r="C29" s="24"/>
      <c r="E29" s="23"/>
    </row>
    <row r="30" spans="2:5" ht="15" customHeight="1" x14ac:dyDescent="0.15">
      <c r="B30" s="38" t="s">
        <v>21</v>
      </c>
      <c r="C30" s="39"/>
      <c r="D30" s="40"/>
      <c r="E30" s="19">
        <f>E23+E27</f>
        <v>567.20000000000027</v>
      </c>
    </row>
    <row r="31" spans="2:5" ht="13.5" customHeight="1" x14ac:dyDescent="0.15">
      <c r="B31" s="2"/>
      <c r="C31" s="24"/>
      <c r="E31" s="23"/>
    </row>
    <row r="32" spans="2:5" ht="15" customHeight="1" x14ac:dyDescent="0.15">
      <c r="B32" s="21" t="s">
        <v>22</v>
      </c>
    </row>
    <row r="33" spans="2:3" ht="16.5" x14ac:dyDescent="0.15">
      <c r="B33" s="11" t="s">
        <v>1</v>
      </c>
      <c r="C33" s="41">
        <f>E23/E30</f>
        <v>0.59273624823695359</v>
      </c>
    </row>
  </sheetData>
  <mergeCells count="5">
    <mergeCell ref="B3:C3"/>
    <mergeCell ref="D3:E3"/>
    <mergeCell ref="B21:D21"/>
    <mergeCell ref="E21:E22"/>
    <mergeCell ref="B30:D30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相関比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2011-07-31T07:07:24Z</dcterms:modified>
</cp:coreProperties>
</file>