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480" yWindow="390" windowWidth="16995" windowHeight="10020" tabRatio="840"/>
  </bookViews>
  <sheets>
    <sheet name="第2主成分" sheetId="16" r:id="rId1"/>
  </sheets>
  <definedNames>
    <definedName name="solver_adj" localSheetId="0" hidden="1">第2主成分!$K$28:$O$28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第2主成分!$P$28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第2主成分!$P$52</definedName>
    <definedName name="solver_pre" localSheetId="0" hidden="1">0.000001</definedName>
    <definedName name="solver_rbv" localSheetId="0" hidden="1">1</definedName>
    <definedName name="solver_rel1" localSheetId="0" hidden="1">2</definedName>
    <definedName name="solver_rhs1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44525"/>
</workbook>
</file>

<file path=xl/calcChain.xml><?xml version="1.0" encoding="utf-8"?>
<calcChain xmlns="http://schemas.openxmlformats.org/spreadsheetml/2006/main">
  <c r="H28" i="16" l="1"/>
  <c r="P28" i="16" l="1"/>
  <c r="H23" i="16" l="1"/>
  <c r="K23" i="16" s="1"/>
  <c r="K50" i="16" s="1"/>
  <c r="H16" i="16"/>
  <c r="H21" i="16"/>
  <c r="H5" i="16"/>
  <c r="H10" i="16"/>
  <c r="K10" i="16" s="1"/>
  <c r="K37" i="16" s="1"/>
  <c r="H11" i="16"/>
  <c r="H7" i="16"/>
  <c r="H24" i="16"/>
  <c r="H20" i="16"/>
  <c r="H9" i="16"/>
  <c r="H14" i="16"/>
  <c r="H6" i="16"/>
  <c r="K6" i="16" s="1"/>
  <c r="K33" i="16" s="1"/>
  <c r="H12" i="16"/>
  <c r="K12" i="16" s="1"/>
  <c r="K39" i="16" s="1"/>
  <c r="H8" i="16"/>
  <c r="K8" i="16" s="1"/>
  <c r="K35" i="16" s="1"/>
  <c r="H13" i="16"/>
  <c r="H19" i="16" l="1"/>
  <c r="K19" i="16" s="1"/>
  <c r="K46" i="16" s="1"/>
  <c r="O16" i="16"/>
  <c r="O43" i="16" s="1"/>
  <c r="M16" i="16"/>
  <c r="M43" i="16" s="1"/>
  <c r="L16" i="16"/>
  <c r="L43" i="16" s="1"/>
  <c r="N16" i="16"/>
  <c r="N43" i="16" s="1"/>
  <c r="K16" i="16"/>
  <c r="K43" i="16" s="1"/>
  <c r="N13" i="16"/>
  <c r="N40" i="16" s="1"/>
  <c r="M13" i="16"/>
  <c r="M40" i="16" s="1"/>
  <c r="O13" i="16"/>
  <c r="O40" i="16" s="1"/>
  <c r="L13" i="16"/>
  <c r="L40" i="16" s="1"/>
  <c r="L14" i="16"/>
  <c r="L41" i="16" s="1"/>
  <c r="N14" i="16"/>
  <c r="N41" i="16" s="1"/>
  <c r="M14" i="16"/>
  <c r="M41" i="16" s="1"/>
  <c r="O14" i="16"/>
  <c r="O41" i="16" s="1"/>
  <c r="L9" i="16"/>
  <c r="L36" i="16" s="1"/>
  <c r="M9" i="16"/>
  <c r="M36" i="16" s="1"/>
  <c r="O9" i="16"/>
  <c r="O36" i="16" s="1"/>
  <c r="N9" i="16"/>
  <c r="N36" i="16" s="1"/>
  <c r="O20" i="16"/>
  <c r="O47" i="16" s="1"/>
  <c r="L20" i="16"/>
  <c r="L47" i="16" s="1"/>
  <c r="M20" i="16"/>
  <c r="M47" i="16" s="1"/>
  <c r="N20" i="16"/>
  <c r="N47" i="16" s="1"/>
  <c r="M24" i="16"/>
  <c r="M51" i="16" s="1"/>
  <c r="N24" i="16"/>
  <c r="N51" i="16" s="1"/>
  <c r="O24" i="16"/>
  <c r="O51" i="16" s="1"/>
  <c r="L24" i="16"/>
  <c r="L51" i="16" s="1"/>
  <c r="M7" i="16"/>
  <c r="M34" i="16" s="1"/>
  <c r="N7" i="16"/>
  <c r="N34" i="16" s="1"/>
  <c r="O7" i="16"/>
  <c r="O34" i="16" s="1"/>
  <c r="L7" i="16"/>
  <c r="L34" i="16" s="1"/>
  <c r="O11" i="16"/>
  <c r="O38" i="16" s="1"/>
  <c r="N11" i="16"/>
  <c r="N38" i="16" s="1"/>
  <c r="L11" i="16"/>
  <c r="L38" i="16" s="1"/>
  <c r="M11" i="16"/>
  <c r="M38" i="16" s="1"/>
  <c r="O5" i="16"/>
  <c r="O32" i="16" s="1"/>
  <c r="M5" i="16"/>
  <c r="M32" i="16" s="1"/>
  <c r="N5" i="16"/>
  <c r="N32" i="16" s="1"/>
  <c r="L5" i="16"/>
  <c r="L32" i="16" s="1"/>
  <c r="K5" i="16"/>
  <c r="K32" i="16" s="1"/>
  <c r="N23" i="16"/>
  <c r="N50" i="16" s="1"/>
  <c r="O23" i="16"/>
  <c r="O50" i="16" s="1"/>
  <c r="M23" i="16"/>
  <c r="M50" i="16" s="1"/>
  <c r="L23" i="16"/>
  <c r="L50" i="16" s="1"/>
  <c r="M21" i="16"/>
  <c r="M48" i="16" s="1"/>
  <c r="N21" i="16"/>
  <c r="N48" i="16" s="1"/>
  <c r="L21" i="16"/>
  <c r="L48" i="16" s="1"/>
  <c r="O21" i="16"/>
  <c r="O48" i="16" s="1"/>
  <c r="K21" i="16"/>
  <c r="K48" i="16" s="1"/>
  <c r="H15" i="16"/>
  <c r="K15" i="16" s="1"/>
  <c r="K42" i="16" s="1"/>
  <c r="H17" i="16"/>
  <c r="K17" i="16" s="1"/>
  <c r="K44" i="16" s="1"/>
  <c r="H18" i="16"/>
  <c r="K18" i="16" s="1"/>
  <c r="K45" i="16" s="1"/>
  <c r="H22" i="16"/>
  <c r="K22" i="16" s="1"/>
  <c r="K49" i="16" s="1"/>
  <c r="K13" i="16"/>
  <c r="K40" i="16" s="1"/>
  <c r="L8" i="16"/>
  <c r="L35" i="16" s="1"/>
  <c r="O8" i="16"/>
  <c r="O35" i="16" s="1"/>
  <c r="M8" i="16"/>
  <c r="M35" i="16" s="1"/>
  <c r="N8" i="16"/>
  <c r="N35" i="16" s="1"/>
  <c r="L12" i="16"/>
  <c r="L39" i="16" s="1"/>
  <c r="M12" i="16"/>
  <c r="M39" i="16" s="1"/>
  <c r="O12" i="16"/>
  <c r="O39" i="16" s="1"/>
  <c r="N12" i="16"/>
  <c r="N39" i="16" s="1"/>
  <c r="O6" i="16"/>
  <c r="O33" i="16" s="1"/>
  <c r="M6" i="16"/>
  <c r="M33" i="16" s="1"/>
  <c r="N6" i="16"/>
  <c r="N33" i="16" s="1"/>
  <c r="L6" i="16"/>
  <c r="L33" i="16" s="1"/>
  <c r="K14" i="16"/>
  <c r="K41" i="16" s="1"/>
  <c r="K9" i="16"/>
  <c r="K36" i="16" s="1"/>
  <c r="K20" i="16"/>
  <c r="K47" i="16" s="1"/>
  <c r="K24" i="16"/>
  <c r="K51" i="16" s="1"/>
  <c r="K7" i="16"/>
  <c r="K34" i="16" s="1"/>
  <c r="K11" i="16"/>
  <c r="K38" i="16" s="1"/>
  <c r="N10" i="16"/>
  <c r="N37" i="16" s="1"/>
  <c r="M10" i="16"/>
  <c r="M37" i="16" s="1"/>
  <c r="L10" i="16"/>
  <c r="L37" i="16" s="1"/>
  <c r="O10" i="16"/>
  <c r="O37" i="16" s="1"/>
  <c r="P39" i="16" l="1"/>
  <c r="P35" i="16"/>
  <c r="P37" i="16"/>
  <c r="P38" i="16"/>
  <c r="P51" i="16"/>
  <c r="P36" i="16"/>
  <c r="P33" i="16"/>
  <c r="P40" i="16"/>
  <c r="P50" i="16"/>
  <c r="P32" i="16"/>
  <c r="P34" i="16"/>
  <c r="P47" i="16"/>
  <c r="P41" i="16"/>
  <c r="P48" i="16"/>
  <c r="P43" i="16"/>
  <c r="O22" i="16"/>
  <c r="O49" i="16" s="1"/>
  <c r="L22" i="16"/>
  <c r="L49" i="16" s="1"/>
  <c r="M22" i="16"/>
  <c r="M49" i="16" s="1"/>
  <c r="N22" i="16"/>
  <c r="N49" i="16" s="1"/>
  <c r="O18" i="16"/>
  <c r="O45" i="16" s="1"/>
  <c r="M18" i="16"/>
  <c r="M45" i="16" s="1"/>
  <c r="L18" i="16"/>
  <c r="L45" i="16" s="1"/>
  <c r="N18" i="16"/>
  <c r="N45" i="16" s="1"/>
  <c r="O17" i="16"/>
  <c r="O44" i="16" s="1"/>
  <c r="N17" i="16"/>
  <c r="N44" i="16" s="1"/>
  <c r="M17" i="16"/>
  <c r="M44" i="16" s="1"/>
  <c r="L17" i="16"/>
  <c r="L44" i="16" s="1"/>
  <c r="M15" i="16"/>
  <c r="M42" i="16" s="1"/>
  <c r="N15" i="16"/>
  <c r="N42" i="16" s="1"/>
  <c r="L15" i="16"/>
  <c r="L42" i="16" s="1"/>
  <c r="O15" i="16"/>
  <c r="O42" i="16" s="1"/>
  <c r="M19" i="16"/>
  <c r="M46" i="16" s="1"/>
  <c r="O19" i="16"/>
  <c r="O46" i="16" s="1"/>
  <c r="N19" i="16"/>
  <c r="N46" i="16" s="1"/>
  <c r="L19" i="16"/>
  <c r="L46" i="16" s="1"/>
  <c r="P44" i="16" l="1"/>
  <c r="P46" i="16"/>
  <c r="P42" i="16"/>
  <c r="P45" i="16"/>
  <c r="P49" i="16"/>
  <c r="P52" i="16" l="1"/>
</calcChain>
</file>

<file path=xl/sharedStrings.xml><?xml version="1.0" encoding="utf-8"?>
<sst xmlns="http://schemas.openxmlformats.org/spreadsheetml/2006/main" count="55" uniqueCount="36">
  <si>
    <t>u</t>
    <phoneticPr fontId="2"/>
  </si>
  <si>
    <t>v</t>
    <phoneticPr fontId="2"/>
  </si>
  <si>
    <t>a</t>
    <phoneticPr fontId="1"/>
  </si>
  <si>
    <t>b</t>
    <phoneticPr fontId="1"/>
  </si>
  <si>
    <t>c</t>
    <phoneticPr fontId="2"/>
  </si>
  <si>
    <t>d</t>
    <phoneticPr fontId="2"/>
  </si>
  <si>
    <t>e</t>
    <phoneticPr fontId="1"/>
  </si>
  <si>
    <t>平方和</t>
    <rPh sb="0" eb="2">
      <t>ヘイホウ</t>
    </rPh>
    <rPh sb="2" eb="3">
      <t>ワ</t>
    </rPh>
    <phoneticPr fontId="1"/>
  </si>
  <si>
    <t>x</t>
    <phoneticPr fontId="1"/>
  </si>
  <si>
    <t>y</t>
    <phoneticPr fontId="1"/>
  </si>
  <si>
    <t>w</t>
    <phoneticPr fontId="1"/>
  </si>
  <si>
    <t>合成</t>
    <rPh sb="0" eb="2">
      <t>ゴウセイ</t>
    </rPh>
    <phoneticPr fontId="1"/>
  </si>
  <si>
    <t>分散</t>
    <rPh sb="0" eb="2">
      <t>ブンサン</t>
    </rPh>
    <phoneticPr fontId="5"/>
  </si>
  <si>
    <t>p</t>
    <phoneticPr fontId="1"/>
  </si>
  <si>
    <t>q</t>
    <phoneticPr fontId="1"/>
  </si>
  <si>
    <t>x'</t>
    <phoneticPr fontId="1"/>
  </si>
  <si>
    <t>y'</t>
    <phoneticPr fontId="1"/>
  </si>
  <si>
    <t>u'</t>
    <phoneticPr fontId="2"/>
  </si>
  <si>
    <t>v'</t>
    <phoneticPr fontId="2"/>
  </si>
  <si>
    <t>w'</t>
    <phoneticPr fontId="1"/>
  </si>
  <si>
    <t>a'</t>
    <phoneticPr fontId="1"/>
  </si>
  <si>
    <t>b'</t>
    <phoneticPr fontId="1"/>
  </si>
  <si>
    <t>c'</t>
    <phoneticPr fontId="2"/>
  </si>
  <si>
    <t>d'</t>
    <phoneticPr fontId="2"/>
  </si>
  <si>
    <t>e'</t>
    <phoneticPr fontId="1"/>
  </si>
  <si>
    <t>マンゴー</t>
  </si>
  <si>
    <t>イチゴ</t>
  </si>
  <si>
    <t>アボガド</t>
  </si>
  <si>
    <t>マスカット</t>
  </si>
  <si>
    <t>オレンジ</t>
  </si>
  <si>
    <t>データと第1主成分</t>
    <rPh sb="4" eb="6">
      <t>ダイイチ</t>
    </rPh>
    <rPh sb="6" eb="9">
      <t>シュセイブン</t>
    </rPh>
    <phoneticPr fontId="1"/>
  </si>
  <si>
    <t>主成分負荷量</t>
    <rPh sb="0" eb="3">
      <t>シュセイブン</t>
    </rPh>
    <rPh sb="3" eb="5">
      <t>フカ</t>
    </rPh>
    <rPh sb="5" eb="6">
      <t>リョウ</t>
    </rPh>
    <phoneticPr fontId="5"/>
  </si>
  <si>
    <t>番号</t>
    <rPh sb="0" eb="2">
      <t>バンゴウ</t>
    </rPh>
    <phoneticPr fontId="5"/>
  </si>
  <si>
    <t>(2)第2主成分の主成分負荷量</t>
    <rPh sb="3" eb="4">
      <t>ダイ</t>
    </rPh>
    <rPh sb="5" eb="8">
      <t>シュセイブン</t>
    </rPh>
    <rPh sb="9" eb="12">
      <t>シュセイブン</t>
    </rPh>
    <rPh sb="12" eb="14">
      <t>フカ</t>
    </rPh>
    <rPh sb="14" eb="15">
      <t>リョウ</t>
    </rPh>
    <phoneticPr fontId="1"/>
  </si>
  <si>
    <t>第2主成分</t>
    <rPh sb="0" eb="1">
      <t>ダイ</t>
    </rPh>
    <rPh sb="2" eb="5">
      <t>シュセイブン</t>
    </rPh>
    <phoneticPr fontId="5"/>
  </si>
  <si>
    <t>(1)搾り残しのデータ作成</t>
    <rPh sb="3" eb="4">
      <t>シボ</t>
    </rPh>
    <rPh sb="5" eb="6">
      <t>ノコ</t>
    </rPh>
    <rPh sb="11" eb="13">
      <t>サクセイ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</si>
</sst>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00_ "/>
    <numFmt numFmtId="177" formatCode="0.00_ "/>
    <numFmt numFmtId="178" formatCode="0.0_ "/>
    <numFmt numFmtId="179" formatCode="0_ "/>
  </numFmts>
  <fonts count="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i/>
      <sz val="11"/>
      <color theme="1"/>
      <name val="Times New Roman"/>
      <family val="1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>
      <alignment horizontal="center" vertical="center" shrinkToFit="1"/>
    </xf>
    <xf numFmtId="0" fontId="3" fillId="0" borderId="5" xfId="0" applyFont="1" applyBorder="1" applyAlignment="1">
      <alignment horizontal="center" vertical="center"/>
    </xf>
    <xf numFmtId="0" fontId="0" fillId="0" borderId="0" xfId="0" applyBorder="1">
      <alignment vertical="center"/>
    </xf>
    <xf numFmtId="176" fontId="0" fillId="0" borderId="0" xfId="0" applyNumberFormat="1" applyBorder="1" applyAlignment="1">
      <alignment vertical="center"/>
    </xf>
    <xf numFmtId="176" fontId="0" fillId="0" borderId="0" xfId="0" applyNumberFormat="1" applyFill="1" applyBorder="1" applyAlignment="1">
      <alignment vertical="center" shrinkToFit="1"/>
    </xf>
    <xf numFmtId="176" fontId="0" fillId="0" borderId="0" xfId="0" applyNumberFormat="1" applyFill="1" applyBorder="1" applyAlignment="1">
      <alignment vertical="center"/>
    </xf>
    <xf numFmtId="0" fontId="6" fillId="0" borderId="0" xfId="0" applyFont="1">
      <alignment vertical="center"/>
    </xf>
    <xf numFmtId="0" fontId="4" fillId="0" borderId="8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177" fontId="0" fillId="0" borderId="0" xfId="0" applyNumberFormat="1" applyBorder="1">
      <alignment vertical="center"/>
    </xf>
    <xf numFmtId="178" fontId="0" fillId="0" borderId="4" xfId="0" applyNumberFormat="1" applyBorder="1" applyAlignment="1">
      <alignment vertical="center" shrinkToFit="1"/>
    </xf>
    <xf numFmtId="178" fontId="0" fillId="0" borderId="5" xfId="0" applyNumberFormat="1" applyBorder="1" applyAlignment="1">
      <alignment vertical="center" shrinkToFit="1"/>
    </xf>
    <xf numFmtId="0" fontId="0" fillId="0" borderId="1" xfId="0" applyBorder="1" applyAlignment="1">
      <alignment horizontal="center" vertical="center" shrinkToFit="1"/>
    </xf>
    <xf numFmtId="177" fontId="0" fillId="0" borderId="2" xfId="0" applyNumberFormat="1" applyBorder="1" applyAlignment="1">
      <alignment vertical="center" shrinkToFit="1"/>
    </xf>
    <xf numFmtId="177" fontId="0" fillId="0" borderId="3" xfId="0" applyNumberFormat="1" applyBorder="1" applyAlignment="1">
      <alignment vertical="center" shrinkToFit="1"/>
    </xf>
    <xf numFmtId="177" fontId="0" fillId="0" borderId="7" xfId="0" applyNumberFormat="1" applyBorder="1" applyAlignment="1">
      <alignment vertical="center" shrinkToFit="1"/>
    </xf>
    <xf numFmtId="177" fontId="0" fillId="0" borderId="11" xfId="0" applyNumberFormat="1" applyBorder="1" applyAlignment="1">
      <alignment vertical="center" shrinkToFit="1"/>
    </xf>
    <xf numFmtId="179" fontId="0" fillId="0" borderId="4" xfId="0" applyNumberFormat="1" applyBorder="1" applyAlignment="1">
      <alignment vertical="center" shrinkToFit="1"/>
    </xf>
    <xf numFmtId="179" fontId="0" fillId="0" borderId="5" xfId="0" applyNumberFormat="1" applyBorder="1" applyAlignment="1">
      <alignment vertical="center" shrinkToFit="1"/>
    </xf>
    <xf numFmtId="0" fontId="3" fillId="0" borderId="0" xfId="0" applyFont="1" applyFill="1" applyBorder="1" applyAlignment="1">
      <alignment horizontal="center" vertical="center" shrinkToFit="1"/>
    </xf>
    <xf numFmtId="177" fontId="0" fillId="0" borderId="0" xfId="0" applyNumberFormat="1" applyBorder="1" applyAlignment="1">
      <alignment vertical="center" shrinkToFit="1"/>
    </xf>
    <xf numFmtId="177" fontId="0" fillId="0" borderId="5" xfId="0" applyNumberFormat="1" applyBorder="1" applyAlignment="1">
      <alignment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14" xfId="0" applyFont="1" applyBorder="1" applyAlignment="1">
      <alignment horizontal="center" vertical="center" shrinkToFit="1"/>
    </xf>
    <xf numFmtId="0" fontId="0" fillId="0" borderId="0" xfId="0" applyFont="1" applyBorder="1" applyAlignment="1">
      <alignment horizontal="center" vertical="center" shrinkToFit="1"/>
    </xf>
    <xf numFmtId="0" fontId="0" fillId="0" borderId="12" xfId="0" applyBorder="1" applyAlignment="1">
      <alignment horizontal="center" vertical="center" shrinkToFit="1"/>
    </xf>
    <xf numFmtId="0" fontId="4" fillId="0" borderId="12" xfId="0" applyFont="1" applyBorder="1" applyAlignment="1">
      <alignment horizontal="center" vertical="center" shrinkToFit="1"/>
    </xf>
    <xf numFmtId="178" fontId="0" fillId="0" borderId="12" xfId="0" applyNumberFormat="1" applyBorder="1" applyAlignment="1">
      <alignment vertical="center" shrinkToFit="1"/>
    </xf>
    <xf numFmtId="0" fontId="4" fillId="0" borderId="13" xfId="0" applyFont="1" applyBorder="1" applyAlignment="1">
      <alignment horizontal="center" vertical="center" shrinkToFit="1"/>
    </xf>
    <xf numFmtId="177" fontId="0" fillId="0" borderId="4" xfId="0" applyNumberFormat="1" applyBorder="1" applyAlignment="1">
      <alignment vertical="center" shrinkToFit="1"/>
    </xf>
    <xf numFmtId="0" fontId="0" fillId="0" borderId="6" xfId="0" applyBorder="1" applyAlignment="1">
      <alignment horizontal="center" vertical="center" shrinkToFit="1"/>
    </xf>
    <xf numFmtId="177" fontId="0" fillId="0" borderId="10" xfId="0" applyNumberFormat="1" applyBorder="1" applyAlignment="1">
      <alignment vertical="center" shrinkToFit="1"/>
    </xf>
    <xf numFmtId="177" fontId="0" fillId="0" borderId="6" xfId="0" applyNumberFormat="1" applyBorder="1" applyAlignment="1">
      <alignment vertical="center" shrinkToFit="1"/>
    </xf>
    <xf numFmtId="177" fontId="0" fillId="0" borderId="15" xfId="0" applyNumberFormat="1" applyBorder="1" applyAlignment="1">
      <alignment vertical="center" shrinkToFit="1"/>
    </xf>
    <xf numFmtId="177" fontId="0" fillId="0" borderId="16" xfId="0" applyNumberFormat="1" applyBorder="1" applyAlignment="1">
      <alignment vertical="center" shrinkToFit="1"/>
    </xf>
    <xf numFmtId="177" fontId="0" fillId="0" borderId="17" xfId="0" applyNumberFormat="1" applyBorder="1" applyAlignment="1">
      <alignment vertical="center" shrinkToFit="1"/>
    </xf>
    <xf numFmtId="177" fontId="0" fillId="2" borderId="18" xfId="0" applyNumberFormat="1" applyFill="1" applyBorder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52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3.5" x14ac:dyDescent="0.15"/>
  <cols>
    <col min="1" max="1" width="2" customWidth="1"/>
    <col min="2" max="2" width="5" customWidth="1"/>
    <col min="3" max="8" width="6.25" customWidth="1"/>
    <col min="9" max="9" width="2" customWidth="1"/>
    <col min="10" max="10" width="5" customWidth="1"/>
    <col min="11" max="16" width="6.25" customWidth="1"/>
  </cols>
  <sheetData>
    <row r="1" spans="2:16" ht="18.75" customHeight="1" x14ac:dyDescent="0.15">
      <c r="B1" s="7" t="s">
        <v>34</v>
      </c>
    </row>
    <row r="2" spans="2:16" ht="15" customHeight="1" x14ac:dyDescent="0.15">
      <c r="B2" t="s">
        <v>30</v>
      </c>
      <c r="J2" t="s">
        <v>35</v>
      </c>
    </row>
    <row r="3" spans="2:16" ht="15" customHeight="1" x14ac:dyDescent="0.15">
      <c r="B3" s="39" t="s">
        <v>32</v>
      </c>
      <c r="C3" s="14" t="s">
        <v>26</v>
      </c>
      <c r="D3" s="14" t="s">
        <v>28</v>
      </c>
      <c r="E3" s="14" t="s">
        <v>29</v>
      </c>
      <c r="F3" s="14" t="s">
        <v>25</v>
      </c>
      <c r="G3" s="14" t="s">
        <v>27</v>
      </c>
      <c r="H3" s="14" t="s">
        <v>11</v>
      </c>
      <c r="J3" s="39" t="s">
        <v>32</v>
      </c>
      <c r="K3" s="14" t="s">
        <v>26</v>
      </c>
      <c r="L3" s="14" t="s">
        <v>28</v>
      </c>
      <c r="M3" s="14" t="s">
        <v>29</v>
      </c>
      <c r="N3" s="14" t="s">
        <v>25</v>
      </c>
      <c r="O3" s="14" t="s">
        <v>27</v>
      </c>
      <c r="P3" s="27"/>
    </row>
    <row r="4" spans="2:16" ht="15" customHeight="1" x14ac:dyDescent="0.15">
      <c r="B4" s="40"/>
      <c r="C4" s="10" t="s">
        <v>8</v>
      </c>
      <c r="D4" s="10" t="s">
        <v>9</v>
      </c>
      <c r="E4" s="10" t="s">
        <v>0</v>
      </c>
      <c r="F4" s="10" t="s">
        <v>1</v>
      </c>
      <c r="G4" s="10" t="s">
        <v>10</v>
      </c>
      <c r="H4" s="10" t="s">
        <v>13</v>
      </c>
      <c r="J4" s="40"/>
      <c r="K4" s="10" t="s">
        <v>15</v>
      </c>
      <c r="L4" s="10" t="s">
        <v>16</v>
      </c>
      <c r="M4" s="10" t="s">
        <v>17</v>
      </c>
      <c r="N4" s="10" t="s">
        <v>18</v>
      </c>
      <c r="O4" s="10" t="s">
        <v>19</v>
      </c>
      <c r="P4" s="28"/>
    </row>
    <row r="5" spans="2:16" ht="16.5" customHeight="1" x14ac:dyDescent="0.15">
      <c r="B5" s="2">
        <v>1</v>
      </c>
      <c r="C5" s="19">
        <v>5</v>
      </c>
      <c r="D5" s="19">
        <v>4</v>
      </c>
      <c r="E5" s="19">
        <v>4</v>
      </c>
      <c r="F5" s="19">
        <v>3</v>
      </c>
      <c r="G5" s="19">
        <v>5</v>
      </c>
      <c r="H5" s="12">
        <f t="shared" ref="H5:H24" si="0">SUMPRODUCT(C$28:G$28,C5:G5)</f>
        <v>9.3335135307768837</v>
      </c>
      <c r="J5" s="2">
        <v>1</v>
      </c>
      <c r="K5" s="31">
        <f t="shared" ref="K5:K24" si="1">C5-C$28*$H5</f>
        <v>0.74961162013395288</v>
      </c>
      <c r="L5" s="31">
        <f t="shared" ref="L5:L24" si="2">D5-D$28*$H5</f>
        <v>-0.43125912416251033</v>
      </c>
      <c r="M5" s="31">
        <f t="shared" ref="M5:M24" si="3">E5-E$28*$H5</f>
        <v>-8.5105648010372903E-2</v>
      </c>
      <c r="N5" s="31">
        <f t="shared" ref="N5:N24" si="4">F5-F$28*$H5</f>
        <v>-1.287892711063396</v>
      </c>
      <c r="O5" s="31">
        <f t="shared" ref="O5:O24" si="5">G5-G$28*$H5</f>
        <v>1.2133208584033586</v>
      </c>
      <c r="P5" s="29"/>
    </row>
    <row r="6" spans="2:16" s="1" customFormat="1" x14ac:dyDescent="0.15">
      <c r="B6" s="2">
        <v>2</v>
      </c>
      <c r="C6" s="20">
        <v>6</v>
      </c>
      <c r="D6" s="20">
        <v>8</v>
      </c>
      <c r="E6" s="20">
        <v>6</v>
      </c>
      <c r="F6" s="20">
        <v>7</v>
      </c>
      <c r="G6" s="20">
        <v>4</v>
      </c>
      <c r="H6" s="13">
        <f t="shared" si="0"/>
        <v>13.99526579927894</v>
      </c>
      <c r="J6" s="2">
        <v>2</v>
      </c>
      <c r="K6" s="23">
        <f t="shared" si="1"/>
        <v>-0.37330357214798937</v>
      </c>
      <c r="L6" s="23">
        <f t="shared" si="2"/>
        <v>1.3554872917217144</v>
      </c>
      <c r="M6" s="23">
        <f t="shared" si="3"/>
        <v>-0.12546809660884684</v>
      </c>
      <c r="N6" s="23">
        <f t="shared" si="4"/>
        <v>0.57046004034367126</v>
      </c>
      <c r="O6" s="23">
        <f t="shared" si="5"/>
        <v>-1.6779883490262941</v>
      </c>
      <c r="P6" s="29"/>
    </row>
    <row r="7" spans="2:16" s="1" customFormat="1" ht="14.25" customHeight="1" x14ac:dyDescent="0.15">
      <c r="B7" s="2">
        <v>3</v>
      </c>
      <c r="C7" s="20">
        <v>1</v>
      </c>
      <c r="D7" s="20">
        <v>3</v>
      </c>
      <c r="E7" s="20">
        <v>2</v>
      </c>
      <c r="F7" s="20">
        <v>3</v>
      </c>
      <c r="G7" s="20">
        <v>5</v>
      </c>
      <c r="H7" s="13">
        <f t="shared" si="0"/>
        <v>6.1618222012435124</v>
      </c>
      <c r="J7" s="2">
        <v>3</v>
      </c>
      <c r="K7" s="23">
        <f t="shared" si="1"/>
        <v>-1.8060319831974456</v>
      </c>
      <c r="L7" s="23">
        <f t="shared" si="2"/>
        <v>7.4560318502617129E-2</v>
      </c>
      <c r="M7" s="23">
        <f t="shared" si="3"/>
        <v>-0.69691521776155696</v>
      </c>
      <c r="N7" s="23">
        <f t="shared" si="4"/>
        <v>0.16920831405475312</v>
      </c>
      <c r="O7" s="23">
        <f t="shared" si="5"/>
        <v>2.5001007362622012</v>
      </c>
      <c r="P7" s="29"/>
    </row>
    <row r="8" spans="2:16" x14ac:dyDescent="0.15">
      <c r="B8" s="2">
        <v>4</v>
      </c>
      <c r="C8" s="20">
        <v>7</v>
      </c>
      <c r="D8" s="20">
        <v>9</v>
      </c>
      <c r="E8" s="20">
        <v>9</v>
      </c>
      <c r="F8" s="20">
        <v>7</v>
      </c>
      <c r="G8" s="20">
        <v>7</v>
      </c>
      <c r="H8" s="13">
        <f t="shared" si="0"/>
        <v>17.455592049018819</v>
      </c>
      <c r="J8" s="2">
        <v>4</v>
      </c>
      <c r="K8" s="23">
        <f t="shared" si="1"/>
        <v>-0.94910141440125084</v>
      </c>
      <c r="L8" s="23">
        <f t="shared" si="2"/>
        <v>0.71263305294261592</v>
      </c>
      <c r="M8" s="23">
        <f t="shared" si="3"/>
        <v>1.3600113254588759</v>
      </c>
      <c r="N8" s="23">
        <f t="shared" si="4"/>
        <v>-1.0192422357857716</v>
      </c>
      <c r="O8" s="23">
        <f t="shared" si="5"/>
        <v>-8.1869662296182533E-2</v>
      </c>
      <c r="P8" s="29"/>
    </row>
    <row r="9" spans="2:16" x14ac:dyDescent="0.15">
      <c r="B9" s="2">
        <v>5</v>
      </c>
      <c r="C9" s="20">
        <v>8</v>
      </c>
      <c r="D9" s="20">
        <v>8</v>
      </c>
      <c r="E9" s="20">
        <v>7</v>
      </c>
      <c r="F9" s="20">
        <v>6</v>
      </c>
      <c r="G9" s="20">
        <v>5</v>
      </c>
      <c r="H9" s="13">
        <f t="shared" si="0"/>
        <v>15.29002674845708</v>
      </c>
      <c r="J9" s="2">
        <v>5</v>
      </c>
      <c r="K9" s="23">
        <f t="shared" si="1"/>
        <v>1.0370752873303406</v>
      </c>
      <c r="L9" s="23">
        <f t="shared" si="2"/>
        <v>0.74077545241960951</v>
      </c>
      <c r="M9" s="23">
        <f t="shared" si="3"/>
        <v>0.30783906592219168</v>
      </c>
      <c r="N9" s="23">
        <f t="shared" si="4"/>
        <v>-1.0243637651014748</v>
      </c>
      <c r="O9" s="23">
        <f t="shared" si="5"/>
        <v>-1.2032829514758223</v>
      </c>
      <c r="P9" s="29"/>
    </row>
    <row r="10" spans="2:16" x14ac:dyDescent="0.15">
      <c r="B10" s="2">
        <v>6</v>
      </c>
      <c r="C10" s="20">
        <v>8</v>
      </c>
      <c r="D10" s="20">
        <v>7</v>
      </c>
      <c r="E10" s="20">
        <v>6</v>
      </c>
      <c r="F10" s="20">
        <v>9</v>
      </c>
      <c r="G10" s="20">
        <v>6</v>
      </c>
      <c r="H10" s="13">
        <f t="shared" si="0"/>
        <v>16.161509119569786</v>
      </c>
      <c r="J10" s="2">
        <v>6</v>
      </c>
      <c r="K10" s="23">
        <f t="shared" si="1"/>
        <v>0.64021096274118072</v>
      </c>
      <c r="L10" s="23">
        <f t="shared" si="2"/>
        <v>-0.67297701023081125</v>
      </c>
      <c r="M10" s="23">
        <f t="shared" si="3"/>
        <v>-1.0735925937239541</v>
      </c>
      <c r="N10" s="23">
        <f t="shared" si="4"/>
        <v>1.5752700818316878</v>
      </c>
      <c r="O10" s="23">
        <f t="shared" si="5"/>
        <v>-0.55685013773209846</v>
      </c>
      <c r="P10" s="29"/>
    </row>
    <row r="11" spans="2:16" x14ac:dyDescent="0.15">
      <c r="B11" s="2">
        <v>7</v>
      </c>
      <c r="C11" s="20">
        <v>9</v>
      </c>
      <c r="D11" s="20">
        <v>8</v>
      </c>
      <c r="E11" s="20">
        <v>6</v>
      </c>
      <c r="F11" s="20">
        <v>6</v>
      </c>
      <c r="G11" s="20">
        <v>6</v>
      </c>
      <c r="H11" s="13">
        <f t="shared" si="0"/>
        <v>15.713443060055159</v>
      </c>
      <c r="J11" s="2">
        <v>7</v>
      </c>
      <c r="K11" s="23">
        <f t="shared" si="1"/>
        <v>1.8442557489295197</v>
      </c>
      <c r="L11" s="23">
        <f t="shared" si="2"/>
        <v>0.53975068421187</v>
      </c>
      <c r="M11" s="23">
        <f t="shared" si="3"/>
        <v>-0.87748239531160976</v>
      </c>
      <c r="N11" s="23">
        <f t="shared" si="4"/>
        <v>-1.2188846933949842</v>
      </c>
      <c r="O11" s="23">
        <f t="shared" si="5"/>
        <v>-0.37506624723612436</v>
      </c>
      <c r="P11" s="29"/>
    </row>
    <row r="12" spans="2:16" x14ac:dyDescent="0.15">
      <c r="B12" s="2">
        <v>8</v>
      </c>
      <c r="C12" s="20">
        <v>10</v>
      </c>
      <c r="D12" s="20">
        <v>10</v>
      </c>
      <c r="E12" s="20">
        <v>8</v>
      </c>
      <c r="F12" s="20">
        <v>10</v>
      </c>
      <c r="G12" s="20">
        <v>10</v>
      </c>
      <c r="H12" s="13">
        <f t="shared" si="0"/>
        <v>21.454197081375156</v>
      </c>
      <c r="J12" s="2">
        <v>8</v>
      </c>
      <c r="K12" s="23">
        <f t="shared" si="1"/>
        <v>0.22997398853689255</v>
      </c>
      <c r="L12" s="23">
        <f t="shared" si="2"/>
        <v>-0.185779048258496</v>
      </c>
      <c r="M12" s="23">
        <f t="shared" si="3"/>
        <v>-1.3901038854934065</v>
      </c>
      <c r="N12" s="23">
        <f t="shared" si="4"/>
        <v>0.14376579799215605</v>
      </c>
      <c r="O12" s="23">
        <f t="shared" si="5"/>
        <v>1.2958651294755494</v>
      </c>
      <c r="P12" s="29"/>
    </row>
    <row r="13" spans="2:16" x14ac:dyDescent="0.15">
      <c r="B13" s="2">
        <v>9</v>
      </c>
      <c r="C13" s="20">
        <v>5</v>
      </c>
      <c r="D13" s="20">
        <v>9</v>
      </c>
      <c r="E13" s="20">
        <v>5</v>
      </c>
      <c r="F13" s="20">
        <v>7</v>
      </c>
      <c r="G13" s="20">
        <v>8</v>
      </c>
      <c r="H13" s="13">
        <f t="shared" si="0"/>
        <v>15.199794150322845</v>
      </c>
      <c r="J13" s="2">
        <v>9</v>
      </c>
      <c r="K13" s="23">
        <f t="shared" si="1"/>
        <v>-1.9218336931591367</v>
      </c>
      <c r="L13" s="23">
        <f t="shared" si="2"/>
        <v>1.7836150564401905</v>
      </c>
      <c r="M13" s="23">
        <f t="shared" si="3"/>
        <v>-1.6526678005373316</v>
      </c>
      <c r="N13" s="23">
        <f t="shared" si="4"/>
        <v>1.7089830970817843E-2</v>
      </c>
      <c r="O13" s="23">
        <f t="shared" si="5"/>
        <v>1.8333251164420421</v>
      </c>
      <c r="P13" s="29"/>
    </row>
    <row r="14" spans="2:16" x14ac:dyDescent="0.15">
      <c r="B14" s="2">
        <v>10</v>
      </c>
      <c r="C14" s="20">
        <v>5</v>
      </c>
      <c r="D14" s="20">
        <v>4</v>
      </c>
      <c r="E14" s="20">
        <v>4</v>
      </c>
      <c r="F14" s="20">
        <v>7</v>
      </c>
      <c r="G14" s="20">
        <v>8</v>
      </c>
      <c r="H14" s="13">
        <f t="shared" si="0"/>
        <v>12.388269724682601</v>
      </c>
      <c r="J14" s="2">
        <v>10</v>
      </c>
      <c r="K14" s="23">
        <f t="shared" si="1"/>
        <v>-0.64149368946749608</v>
      </c>
      <c r="L14" s="23">
        <f t="shared" si="2"/>
        <v>-1.8815614365447519</v>
      </c>
      <c r="M14" s="23">
        <f t="shared" si="3"/>
        <v>-1.4221157396409154</v>
      </c>
      <c r="N14" s="23">
        <f t="shared" si="4"/>
        <v>1.3087272247482975</v>
      </c>
      <c r="O14" s="23">
        <f t="shared" si="5"/>
        <v>2.9739824759193185</v>
      </c>
      <c r="P14" s="29"/>
    </row>
    <row r="15" spans="2:16" x14ac:dyDescent="0.15">
      <c r="B15" s="2">
        <v>11</v>
      </c>
      <c r="C15" s="20">
        <v>7</v>
      </c>
      <c r="D15" s="20">
        <v>7</v>
      </c>
      <c r="E15" s="20">
        <v>7</v>
      </c>
      <c r="F15" s="20">
        <v>10</v>
      </c>
      <c r="G15" s="20">
        <v>6</v>
      </c>
      <c r="H15" s="13">
        <f t="shared" si="0"/>
        <v>16.603208803789837</v>
      </c>
      <c r="J15" s="2">
        <v>11</v>
      </c>
      <c r="K15" s="23">
        <f t="shared" si="1"/>
        <v>-0.56093464003839077</v>
      </c>
      <c r="L15" s="23">
        <f t="shared" si="2"/>
        <v>-0.88268214960685931</v>
      </c>
      <c r="M15" s="23">
        <f t="shared" si="3"/>
        <v>-0.26691634782596729</v>
      </c>
      <c r="N15" s="23">
        <f t="shared" si="4"/>
        <v>2.3723496221140365</v>
      </c>
      <c r="O15" s="23">
        <f t="shared" si="5"/>
        <v>-0.73605114018103013</v>
      </c>
      <c r="P15" s="29"/>
    </row>
    <row r="16" spans="2:16" x14ac:dyDescent="0.15">
      <c r="B16" s="2">
        <v>12</v>
      </c>
      <c r="C16" s="20">
        <v>7</v>
      </c>
      <c r="D16" s="20">
        <v>5</v>
      </c>
      <c r="E16" s="20">
        <v>7</v>
      </c>
      <c r="F16" s="20">
        <v>6</v>
      </c>
      <c r="G16" s="20">
        <v>5</v>
      </c>
      <c r="H16" s="13">
        <f t="shared" si="0"/>
        <v>13.410330994601644</v>
      </c>
      <c r="J16" s="2">
        <v>12</v>
      </c>
      <c r="K16" s="23">
        <f t="shared" si="1"/>
        <v>0.89306986681274569</v>
      </c>
      <c r="L16" s="23">
        <f t="shared" si="2"/>
        <v>-1.3668040317204726</v>
      </c>
      <c r="M16" s="23">
        <f t="shared" si="3"/>
        <v>1.1305470113594138</v>
      </c>
      <c r="N16" s="23">
        <f t="shared" si="4"/>
        <v>-0.16081611014857522</v>
      </c>
      <c r="O16" s="23">
        <f t="shared" si="5"/>
        <v>-0.44067574249696495</v>
      </c>
      <c r="P16" s="29"/>
    </row>
    <row r="17" spans="2:16" x14ac:dyDescent="0.15">
      <c r="B17" s="2">
        <v>13</v>
      </c>
      <c r="C17" s="20">
        <v>8</v>
      </c>
      <c r="D17" s="20">
        <v>8</v>
      </c>
      <c r="E17" s="20">
        <v>10</v>
      </c>
      <c r="F17" s="20">
        <v>10</v>
      </c>
      <c r="G17" s="20">
        <v>10</v>
      </c>
      <c r="H17" s="13">
        <f t="shared" si="0"/>
        <v>20.46924284289652</v>
      </c>
      <c r="J17" s="2">
        <v>13</v>
      </c>
      <c r="K17" s="23">
        <f t="shared" si="1"/>
        <v>-1.3214877374117755</v>
      </c>
      <c r="L17" s="23">
        <f t="shared" si="2"/>
        <v>-1.718153706338871</v>
      </c>
      <c r="M17" s="23">
        <f t="shared" si="3"/>
        <v>1.0409923045290359</v>
      </c>
      <c r="N17" s="23">
        <f t="shared" si="4"/>
        <v>0.59626185812825838</v>
      </c>
      <c r="O17" s="23">
        <f t="shared" si="5"/>
        <v>1.6954687361961813</v>
      </c>
      <c r="P17" s="29"/>
    </row>
    <row r="18" spans="2:16" x14ac:dyDescent="0.15">
      <c r="B18" s="2">
        <v>14</v>
      </c>
      <c r="C18" s="20">
        <v>7</v>
      </c>
      <c r="D18" s="20">
        <v>8</v>
      </c>
      <c r="E18" s="20">
        <v>10</v>
      </c>
      <c r="F18" s="20">
        <v>5</v>
      </c>
      <c r="G18" s="20">
        <v>5</v>
      </c>
      <c r="H18" s="13">
        <f t="shared" si="0"/>
        <v>15.688272900974553</v>
      </c>
      <c r="J18" s="2">
        <v>14</v>
      </c>
      <c r="K18" s="23">
        <f t="shared" si="1"/>
        <v>-0.14428201326230461</v>
      </c>
      <c r="L18" s="23">
        <f t="shared" si="2"/>
        <v>0.55170068532503791</v>
      </c>
      <c r="M18" s="23">
        <f t="shared" si="3"/>
        <v>3.1335341161749222</v>
      </c>
      <c r="N18" s="23">
        <f t="shared" si="4"/>
        <v>-2.207321315755669</v>
      </c>
      <c r="O18" s="23">
        <f t="shared" si="5"/>
        <v>-1.3648545176375206</v>
      </c>
      <c r="P18" s="29"/>
    </row>
    <row r="19" spans="2:16" x14ac:dyDescent="0.15">
      <c r="B19" s="2">
        <v>15</v>
      </c>
      <c r="C19" s="20">
        <v>8</v>
      </c>
      <c r="D19" s="20">
        <v>8</v>
      </c>
      <c r="E19" s="20">
        <v>7</v>
      </c>
      <c r="F19" s="20">
        <v>7</v>
      </c>
      <c r="G19" s="20">
        <v>8</v>
      </c>
      <c r="H19" s="13">
        <f t="shared" si="0"/>
        <v>16.966558323008819</v>
      </c>
      <c r="J19" s="2">
        <v>15</v>
      </c>
      <c r="K19" s="23">
        <f t="shared" si="1"/>
        <v>0.27359963590970171</v>
      </c>
      <c r="L19" s="23">
        <f t="shared" si="2"/>
        <v>-5.5189091070001695E-2</v>
      </c>
      <c r="M19" s="23">
        <f t="shared" si="3"/>
        <v>-0.42594768883906298</v>
      </c>
      <c r="N19" s="23">
        <f t="shared" si="4"/>
        <v>-0.79457612882530793</v>
      </c>
      <c r="O19" s="23">
        <f t="shared" si="5"/>
        <v>1.1165351296091455</v>
      </c>
      <c r="P19" s="29"/>
    </row>
    <row r="20" spans="2:16" x14ac:dyDescent="0.15">
      <c r="B20" s="2">
        <v>16</v>
      </c>
      <c r="C20" s="20">
        <v>7</v>
      </c>
      <c r="D20" s="20">
        <v>5</v>
      </c>
      <c r="E20" s="20">
        <v>9</v>
      </c>
      <c r="F20" s="20">
        <v>7</v>
      </c>
      <c r="G20" s="20">
        <v>8</v>
      </c>
      <c r="H20" s="13">
        <f t="shared" si="0"/>
        <v>15.962225450353458</v>
      </c>
      <c r="J20" s="2">
        <v>16</v>
      </c>
      <c r="K20" s="23">
        <f t="shared" si="1"/>
        <v>-0.26903725454150784</v>
      </c>
      <c r="L20" s="23">
        <f t="shared" si="2"/>
        <v>-2.5783633821903607</v>
      </c>
      <c r="M20" s="23">
        <f t="shared" si="3"/>
        <v>2.01363016970671</v>
      </c>
      <c r="N20" s="23">
        <f t="shared" si="4"/>
        <v>-0.33317736511859941</v>
      </c>
      <c r="O20" s="23">
        <f t="shared" si="5"/>
        <v>1.5240007991625637</v>
      </c>
      <c r="P20" s="29"/>
    </row>
    <row r="21" spans="2:16" x14ac:dyDescent="0.15">
      <c r="B21" s="2">
        <v>17</v>
      </c>
      <c r="C21" s="20">
        <v>6</v>
      </c>
      <c r="D21" s="20">
        <v>5</v>
      </c>
      <c r="E21" s="20">
        <v>5</v>
      </c>
      <c r="F21" s="20">
        <v>7</v>
      </c>
      <c r="G21" s="20">
        <v>9</v>
      </c>
      <c r="H21" s="13">
        <f t="shared" si="0"/>
        <v>14.161817514488796</v>
      </c>
      <c r="J21" s="2">
        <v>17</v>
      </c>
      <c r="K21" s="23">
        <f t="shared" si="1"/>
        <v>-0.44914955154689729</v>
      </c>
      <c r="L21" s="23">
        <f t="shared" si="2"/>
        <v>-1.7235862324377518</v>
      </c>
      <c r="M21" s="23">
        <f t="shared" si="3"/>
        <v>-1.1983646912563044</v>
      </c>
      <c r="N21" s="23">
        <f t="shared" si="4"/>
        <v>0.49394481557771996</v>
      </c>
      <c r="O21" s="23">
        <f t="shared" si="5"/>
        <v>3.254440322780666</v>
      </c>
      <c r="P21" s="29"/>
    </row>
    <row r="22" spans="2:16" x14ac:dyDescent="0.15">
      <c r="B22" s="2">
        <v>18</v>
      </c>
      <c r="C22" s="20">
        <v>3</v>
      </c>
      <c r="D22" s="20">
        <v>2</v>
      </c>
      <c r="E22" s="20">
        <v>3</v>
      </c>
      <c r="F22" s="20">
        <v>2</v>
      </c>
      <c r="G22" s="20">
        <v>0</v>
      </c>
      <c r="H22" s="13">
        <f t="shared" si="0"/>
        <v>4.5475678172127898</v>
      </c>
      <c r="J22" s="2">
        <v>18</v>
      </c>
      <c r="K22" s="23">
        <f t="shared" si="1"/>
        <v>0.92908326074658998</v>
      </c>
      <c r="L22" s="23">
        <f t="shared" si="2"/>
        <v>-0.15904239237703699</v>
      </c>
      <c r="M22" s="23">
        <f t="shared" si="3"/>
        <v>1.0096139665359365</v>
      </c>
      <c r="N22" s="23">
        <f t="shared" si="4"/>
        <v>-8.9189974621501467E-2</v>
      </c>
      <c r="O22" s="23">
        <f t="shared" si="5"/>
        <v>-1.8449836861170226</v>
      </c>
      <c r="P22" s="29"/>
    </row>
    <row r="23" spans="2:16" x14ac:dyDescent="0.15">
      <c r="B23" s="2">
        <v>19</v>
      </c>
      <c r="C23" s="20">
        <v>4</v>
      </c>
      <c r="D23" s="20">
        <v>4</v>
      </c>
      <c r="E23" s="20">
        <v>6</v>
      </c>
      <c r="F23" s="20">
        <v>8</v>
      </c>
      <c r="G23" s="20">
        <v>8</v>
      </c>
      <c r="H23" s="13">
        <f t="shared" si="0"/>
        <v>13.26765084950269</v>
      </c>
      <c r="J23" s="2">
        <v>19</v>
      </c>
      <c r="K23" s="23">
        <f t="shared" si="1"/>
        <v>-2.0419550272138753</v>
      </c>
      <c r="L23" s="23">
        <f t="shared" si="2"/>
        <v>-2.2990639794109384</v>
      </c>
      <c r="M23" s="23">
        <f t="shared" si="3"/>
        <v>0.19299546281134639</v>
      </c>
      <c r="N23" s="23">
        <f t="shared" si="4"/>
        <v>1.9047323194075503</v>
      </c>
      <c r="O23" s="23">
        <f t="shared" si="5"/>
        <v>2.6172107037576664</v>
      </c>
      <c r="P23" s="29"/>
    </row>
    <row r="24" spans="2:16" x14ac:dyDescent="0.15">
      <c r="B24" s="2">
        <v>20</v>
      </c>
      <c r="C24" s="20">
        <v>9</v>
      </c>
      <c r="D24" s="20">
        <v>9</v>
      </c>
      <c r="E24" s="20">
        <v>7</v>
      </c>
      <c r="F24" s="20">
        <v>5</v>
      </c>
      <c r="G24" s="20">
        <v>5</v>
      </c>
      <c r="H24" s="13">
        <f t="shared" si="0"/>
        <v>15.760777101845107</v>
      </c>
      <c r="J24" s="2">
        <v>20</v>
      </c>
      <c r="K24" s="23">
        <f t="shared" si="1"/>
        <v>1.8227003013981395</v>
      </c>
      <c r="L24" s="23">
        <f t="shared" si="2"/>
        <v>1.5172779676005357</v>
      </c>
      <c r="M24" s="23">
        <f t="shared" si="3"/>
        <v>0.10180037308834322</v>
      </c>
      <c r="N24" s="23">
        <f t="shared" si="4"/>
        <v>-2.2406303406377965</v>
      </c>
      <c r="O24" s="23">
        <f t="shared" si="5"/>
        <v>-1.3942700366925198</v>
      </c>
      <c r="P24" s="29"/>
    </row>
    <row r="25" spans="2:16" x14ac:dyDescent="0.15">
      <c r="B25" s="21"/>
      <c r="C25" s="22"/>
      <c r="D25" s="22"/>
      <c r="E25" s="22"/>
      <c r="F25" s="22"/>
      <c r="G25" s="22"/>
      <c r="H25" s="11"/>
    </row>
    <row r="26" spans="2:16" ht="15" customHeight="1" x14ac:dyDescent="0.15">
      <c r="B26" t="s">
        <v>31</v>
      </c>
      <c r="J26" t="s">
        <v>33</v>
      </c>
    </row>
    <row r="27" spans="2:16" ht="15.75" thickBot="1" x14ac:dyDescent="0.2">
      <c r="B27" s="25"/>
      <c r="C27" s="9" t="s">
        <v>2</v>
      </c>
      <c r="D27" s="8" t="s">
        <v>3</v>
      </c>
      <c r="E27" s="8" t="s">
        <v>4</v>
      </c>
      <c r="F27" s="8" t="s">
        <v>5</v>
      </c>
      <c r="G27" s="8" t="s">
        <v>6</v>
      </c>
      <c r="H27" s="14" t="s">
        <v>7</v>
      </c>
      <c r="J27" s="25"/>
      <c r="K27" s="9" t="s">
        <v>20</v>
      </c>
      <c r="L27" s="8" t="s">
        <v>21</v>
      </c>
      <c r="M27" s="8" t="s">
        <v>22</v>
      </c>
      <c r="N27" s="8" t="s">
        <v>23</v>
      </c>
      <c r="O27" s="8" t="s">
        <v>24</v>
      </c>
      <c r="P27" s="14" t="s">
        <v>7</v>
      </c>
    </row>
    <row r="28" spans="2:16" ht="14.25" thickBot="1" x14ac:dyDescent="0.2">
      <c r="B28" s="26"/>
      <c r="C28" s="15">
        <v>0.4553899628313135</v>
      </c>
      <c r="D28" s="16">
        <v>0.47476859700804125</v>
      </c>
      <c r="E28" s="16">
        <v>0.43768144060003789</v>
      </c>
      <c r="F28" s="16">
        <v>0.45940820645132652</v>
      </c>
      <c r="G28" s="17">
        <v>0.40570778936680385</v>
      </c>
      <c r="H28" s="18">
        <f>SUMSQ(C28:G28)</f>
        <v>1.0000049929059369</v>
      </c>
      <c r="J28" s="26"/>
      <c r="K28" s="15">
        <v>0.36760266199204367</v>
      </c>
      <c r="L28" s="16">
        <v>0.39566166526079821</v>
      </c>
      <c r="M28" s="16">
        <v>0.25442633563384665</v>
      </c>
      <c r="N28" s="16">
        <v>-0.40354133123674413</v>
      </c>
      <c r="O28" s="17">
        <v>-0.69335580108630368</v>
      </c>
      <c r="P28" s="18">
        <f>SUMSQ(K28:O28)</f>
        <v>1.0000005036410049</v>
      </c>
    </row>
    <row r="29" spans="2:16" x14ac:dyDescent="0.15">
      <c r="O29" s="3"/>
      <c r="P29" s="11"/>
    </row>
    <row r="30" spans="2:16" x14ac:dyDescent="0.15">
      <c r="C30" s="4"/>
      <c r="D30" s="4"/>
      <c r="E30" s="3"/>
      <c r="F30" s="4"/>
      <c r="G30" s="4"/>
      <c r="H30" s="4"/>
      <c r="I30" s="5"/>
      <c r="J30" s="39" t="s">
        <v>32</v>
      </c>
      <c r="K30" s="24" t="s">
        <v>26</v>
      </c>
      <c r="L30" s="24" t="s">
        <v>28</v>
      </c>
      <c r="M30" s="24" t="s">
        <v>29</v>
      </c>
      <c r="N30" s="24" t="s">
        <v>25</v>
      </c>
      <c r="O30" s="24" t="s">
        <v>27</v>
      </c>
      <c r="P30" s="24" t="s">
        <v>11</v>
      </c>
    </row>
    <row r="31" spans="2:16" ht="15.75" thickBot="1" x14ac:dyDescent="0.2">
      <c r="C31" s="4"/>
      <c r="D31" s="4"/>
      <c r="E31" s="3"/>
      <c r="F31" s="3"/>
      <c r="G31" s="3"/>
      <c r="H31" s="3"/>
      <c r="I31" s="3"/>
      <c r="J31" s="40"/>
      <c r="K31" s="10" t="s">
        <v>15</v>
      </c>
      <c r="L31" s="10" t="s">
        <v>16</v>
      </c>
      <c r="M31" s="10" t="s">
        <v>17</v>
      </c>
      <c r="N31" s="10" t="s">
        <v>18</v>
      </c>
      <c r="O31" s="10" t="s">
        <v>19</v>
      </c>
      <c r="P31" s="30" t="s">
        <v>14</v>
      </c>
    </row>
    <row r="32" spans="2:16" x14ac:dyDescent="0.15">
      <c r="C32" s="5"/>
      <c r="D32" s="5"/>
      <c r="E32" s="3"/>
      <c r="F32" s="3"/>
      <c r="G32" s="3"/>
      <c r="H32" s="3"/>
      <c r="I32" s="3"/>
      <c r="J32" s="2">
        <v>1</v>
      </c>
      <c r="K32" s="31">
        <f t="shared" ref="K32:O41" si="6">K5</f>
        <v>0.74961162013395288</v>
      </c>
      <c r="L32" s="31">
        <f t="shared" si="6"/>
        <v>-0.43125912416251033</v>
      </c>
      <c r="M32" s="31">
        <f t="shared" si="6"/>
        <v>-8.5105648010372903E-2</v>
      </c>
      <c r="N32" s="31">
        <f t="shared" si="6"/>
        <v>-1.287892711063396</v>
      </c>
      <c r="O32" s="33">
        <f t="shared" si="6"/>
        <v>1.2133208584033586</v>
      </c>
      <c r="P32" s="35">
        <f t="shared" ref="P32:P51" si="7">SUMPRODUCT(K$28:O$28,K32:O32)</f>
        <v>-0.23827171100902556</v>
      </c>
    </row>
    <row r="33" spans="3:16" x14ac:dyDescent="0.15">
      <c r="C33" s="6"/>
      <c r="D33" s="6"/>
      <c r="E33" s="3"/>
      <c r="F33" s="3"/>
      <c r="G33" s="3"/>
      <c r="H33" s="3"/>
      <c r="I33" s="3"/>
      <c r="J33" s="2">
        <v>2</v>
      </c>
      <c r="K33" s="23">
        <f t="shared" si="6"/>
        <v>-0.37330357214798937</v>
      </c>
      <c r="L33" s="23">
        <f t="shared" si="6"/>
        <v>1.3554872917217144</v>
      </c>
      <c r="M33" s="23">
        <f t="shared" si="6"/>
        <v>-0.12546809660884684</v>
      </c>
      <c r="N33" s="23">
        <f t="shared" si="6"/>
        <v>0.57046004034367126</v>
      </c>
      <c r="O33" s="34">
        <f t="shared" si="6"/>
        <v>-1.6779883490262941</v>
      </c>
      <c r="P33" s="36">
        <f t="shared" si="7"/>
        <v>1.3004033360255391</v>
      </c>
    </row>
    <row r="34" spans="3:16" x14ac:dyDescent="0.15">
      <c r="C34" s="3"/>
      <c r="D34" s="3"/>
      <c r="E34" s="3"/>
      <c r="F34" s="3"/>
      <c r="G34" s="3"/>
      <c r="H34" s="3"/>
      <c r="I34" s="3"/>
      <c r="J34" s="2">
        <v>3</v>
      </c>
      <c r="K34" s="23">
        <f t="shared" si="6"/>
        <v>-1.8060319831974456</v>
      </c>
      <c r="L34" s="23">
        <f t="shared" si="6"/>
        <v>7.4560318502617129E-2</v>
      </c>
      <c r="M34" s="23">
        <f t="shared" si="6"/>
        <v>-0.69691521776155696</v>
      </c>
      <c r="N34" s="23">
        <f t="shared" si="6"/>
        <v>0.16920831405475312</v>
      </c>
      <c r="O34" s="34">
        <f t="shared" si="6"/>
        <v>2.5001007362622012</v>
      </c>
      <c r="P34" s="36">
        <f t="shared" si="7"/>
        <v>-2.6134569870850832</v>
      </c>
    </row>
    <row r="35" spans="3:16" x14ac:dyDescent="0.15">
      <c r="J35" s="2">
        <v>4</v>
      </c>
      <c r="K35" s="23">
        <f t="shared" si="6"/>
        <v>-0.94910141440125084</v>
      </c>
      <c r="L35" s="23">
        <f t="shared" si="6"/>
        <v>0.71263305294261592</v>
      </c>
      <c r="M35" s="23">
        <f t="shared" si="6"/>
        <v>1.3600113254588759</v>
      </c>
      <c r="N35" s="23">
        <f t="shared" si="6"/>
        <v>-1.0192422357857716</v>
      </c>
      <c r="O35" s="34">
        <f t="shared" si="6"/>
        <v>-8.1869662296182533E-2</v>
      </c>
      <c r="P35" s="36">
        <f t="shared" si="7"/>
        <v>0.74716324593762151</v>
      </c>
    </row>
    <row r="36" spans="3:16" x14ac:dyDescent="0.15">
      <c r="J36" s="2">
        <v>5</v>
      </c>
      <c r="K36" s="23">
        <f t="shared" si="6"/>
        <v>1.0370752873303406</v>
      </c>
      <c r="L36" s="23">
        <f t="shared" si="6"/>
        <v>0.74077545241960951</v>
      </c>
      <c r="M36" s="23">
        <f t="shared" si="6"/>
        <v>0.30783906592219168</v>
      </c>
      <c r="N36" s="23">
        <f t="shared" si="6"/>
        <v>-1.0243637651014748</v>
      </c>
      <c r="O36" s="34">
        <f t="shared" si="6"/>
        <v>-1.2032829514758223</v>
      </c>
      <c r="P36" s="36">
        <f t="shared" si="7"/>
        <v>2.0003267830987332</v>
      </c>
    </row>
    <row r="37" spans="3:16" x14ac:dyDescent="0.15">
      <c r="J37" s="2">
        <v>6</v>
      </c>
      <c r="K37" s="23">
        <f t="shared" si="6"/>
        <v>0.64021096274118072</v>
      </c>
      <c r="L37" s="23">
        <f t="shared" si="6"/>
        <v>-0.67297701023081125</v>
      </c>
      <c r="M37" s="23">
        <f t="shared" si="6"/>
        <v>-1.0735925937239541</v>
      </c>
      <c r="N37" s="23">
        <f t="shared" si="6"/>
        <v>1.5752700818316878</v>
      </c>
      <c r="O37" s="34">
        <f t="shared" si="6"/>
        <v>-0.55685013773209846</v>
      </c>
      <c r="P37" s="36">
        <f t="shared" si="7"/>
        <v>-0.5536694925423481</v>
      </c>
    </row>
    <row r="38" spans="3:16" x14ac:dyDescent="0.15">
      <c r="J38" s="2">
        <v>7</v>
      </c>
      <c r="K38" s="23">
        <f t="shared" si="6"/>
        <v>1.8442557489295197</v>
      </c>
      <c r="L38" s="23">
        <f t="shared" si="6"/>
        <v>0.53975068421187</v>
      </c>
      <c r="M38" s="23">
        <f t="shared" si="6"/>
        <v>-0.87748239531160976</v>
      </c>
      <c r="N38" s="23">
        <f t="shared" si="6"/>
        <v>-1.2188846933949842</v>
      </c>
      <c r="O38" s="34">
        <f t="shared" si="6"/>
        <v>-0.37506624723612436</v>
      </c>
      <c r="P38" s="36">
        <f t="shared" si="7"/>
        <v>1.4201820569287413</v>
      </c>
    </row>
    <row r="39" spans="3:16" x14ac:dyDescent="0.15">
      <c r="J39" s="2">
        <v>8</v>
      </c>
      <c r="K39" s="23">
        <f t="shared" si="6"/>
        <v>0.22997398853689255</v>
      </c>
      <c r="L39" s="23">
        <f t="shared" si="6"/>
        <v>-0.185779048258496</v>
      </c>
      <c r="M39" s="23">
        <f t="shared" si="6"/>
        <v>-1.3901038854934065</v>
      </c>
      <c r="N39" s="23">
        <f t="shared" si="6"/>
        <v>0.14376579799215605</v>
      </c>
      <c r="O39" s="34">
        <f t="shared" si="6"/>
        <v>1.2958651294755494</v>
      </c>
      <c r="P39" s="36">
        <f t="shared" si="7"/>
        <v>-1.2991566814212867</v>
      </c>
    </row>
    <row r="40" spans="3:16" x14ac:dyDescent="0.15">
      <c r="J40" s="2">
        <v>9</v>
      </c>
      <c r="K40" s="23">
        <f t="shared" si="6"/>
        <v>-1.9218336931591367</v>
      </c>
      <c r="L40" s="23">
        <f t="shared" si="6"/>
        <v>1.7836150564401905</v>
      </c>
      <c r="M40" s="23">
        <f t="shared" si="6"/>
        <v>-1.6526678005373316</v>
      </c>
      <c r="N40" s="23">
        <f t="shared" si="6"/>
        <v>1.7089830970817843E-2</v>
      </c>
      <c r="O40" s="34">
        <f t="shared" si="6"/>
        <v>1.8333251164420421</v>
      </c>
      <c r="P40" s="36">
        <f t="shared" si="7"/>
        <v>-1.6992883485095907</v>
      </c>
    </row>
    <row r="41" spans="3:16" x14ac:dyDescent="0.15">
      <c r="J41" s="2">
        <v>10</v>
      </c>
      <c r="K41" s="23">
        <f t="shared" si="6"/>
        <v>-0.64149368946749608</v>
      </c>
      <c r="L41" s="23">
        <f t="shared" si="6"/>
        <v>-1.8815614365447519</v>
      </c>
      <c r="M41" s="23">
        <f t="shared" si="6"/>
        <v>-1.4221157396409154</v>
      </c>
      <c r="N41" s="23">
        <f t="shared" si="6"/>
        <v>1.3087272247482975</v>
      </c>
      <c r="O41" s="34">
        <f t="shared" si="6"/>
        <v>2.9739824759193185</v>
      </c>
      <c r="P41" s="36">
        <f t="shared" si="7"/>
        <v>-3.9322537441655663</v>
      </c>
    </row>
    <row r="42" spans="3:16" x14ac:dyDescent="0.15">
      <c r="J42" s="2">
        <v>11</v>
      </c>
      <c r="K42" s="23">
        <f t="shared" ref="K42:O51" si="8">K15</f>
        <v>-0.56093464003839077</v>
      </c>
      <c r="L42" s="23">
        <f t="shared" si="8"/>
        <v>-0.88268214960685931</v>
      </c>
      <c r="M42" s="23">
        <f t="shared" si="8"/>
        <v>-0.26691634782596729</v>
      </c>
      <c r="N42" s="23">
        <f t="shared" si="8"/>
        <v>2.3723496221140365</v>
      </c>
      <c r="O42" s="34">
        <f t="shared" si="8"/>
        <v>-0.73605114018103013</v>
      </c>
      <c r="P42" s="36">
        <f t="shared" si="7"/>
        <v>-1.0703509011154022</v>
      </c>
    </row>
    <row r="43" spans="3:16" x14ac:dyDescent="0.15">
      <c r="J43" s="2">
        <v>12</v>
      </c>
      <c r="K43" s="23">
        <f t="shared" si="8"/>
        <v>0.89306986681274569</v>
      </c>
      <c r="L43" s="23">
        <f t="shared" si="8"/>
        <v>-1.3668040317204726</v>
      </c>
      <c r="M43" s="23">
        <f t="shared" si="8"/>
        <v>1.1305470113594138</v>
      </c>
      <c r="N43" s="23">
        <f t="shared" si="8"/>
        <v>-0.16081611014857522</v>
      </c>
      <c r="O43" s="34">
        <f t="shared" si="8"/>
        <v>-0.44067574249696495</v>
      </c>
      <c r="P43" s="36">
        <f t="shared" si="7"/>
        <v>0.44558486410347836</v>
      </c>
    </row>
    <row r="44" spans="3:16" x14ac:dyDescent="0.15">
      <c r="J44" s="2">
        <v>13</v>
      </c>
      <c r="K44" s="23">
        <f t="shared" si="8"/>
        <v>-1.3214877374117755</v>
      </c>
      <c r="L44" s="23">
        <f t="shared" si="8"/>
        <v>-1.718153706338871</v>
      </c>
      <c r="M44" s="23">
        <f t="shared" si="8"/>
        <v>1.0409923045290359</v>
      </c>
      <c r="N44" s="23">
        <f t="shared" si="8"/>
        <v>0.59626185812825838</v>
      </c>
      <c r="O44" s="34">
        <f t="shared" si="8"/>
        <v>1.6954687361961813</v>
      </c>
      <c r="P44" s="36">
        <f t="shared" si="7"/>
        <v>-2.3169134970189638</v>
      </c>
    </row>
    <row r="45" spans="3:16" x14ac:dyDescent="0.15">
      <c r="J45" s="2">
        <v>14</v>
      </c>
      <c r="K45" s="23">
        <f t="shared" si="8"/>
        <v>-0.14428201326230461</v>
      </c>
      <c r="L45" s="23">
        <f t="shared" si="8"/>
        <v>0.55170068532503791</v>
      </c>
      <c r="M45" s="23">
        <f t="shared" si="8"/>
        <v>3.1335341161749222</v>
      </c>
      <c r="N45" s="23">
        <f t="shared" si="8"/>
        <v>-2.207321315755669</v>
      </c>
      <c r="O45" s="34">
        <f t="shared" si="8"/>
        <v>-1.3648545176375206</v>
      </c>
      <c r="P45" s="36">
        <f t="shared" si="7"/>
        <v>2.7995771421605715</v>
      </c>
    </row>
    <row r="46" spans="3:16" x14ac:dyDescent="0.15">
      <c r="J46" s="2">
        <v>15</v>
      </c>
      <c r="K46" s="23">
        <f t="shared" si="8"/>
        <v>0.27359963590970171</v>
      </c>
      <c r="L46" s="23">
        <f t="shared" si="8"/>
        <v>-5.5189091070001695E-2</v>
      </c>
      <c r="M46" s="23">
        <f t="shared" si="8"/>
        <v>-0.42594768883906298</v>
      </c>
      <c r="N46" s="23">
        <f t="shared" si="8"/>
        <v>-0.79457612882530793</v>
      </c>
      <c r="O46" s="34">
        <f t="shared" si="8"/>
        <v>1.1165351296091455</v>
      </c>
      <c r="P46" s="36">
        <f t="shared" si="7"/>
        <v>-0.48314436327560062</v>
      </c>
    </row>
    <row r="47" spans="3:16" x14ac:dyDescent="0.15">
      <c r="J47" s="2">
        <v>16</v>
      </c>
      <c r="K47" s="23">
        <f t="shared" si="8"/>
        <v>-0.26903725454150784</v>
      </c>
      <c r="L47" s="23">
        <f t="shared" si="8"/>
        <v>-2.5783633821903607</v>
      </c>
      <c r="M47" s="23">
        <f t="shared" si="8"/>
        <v>2.01363016970671</v>
      </c>
      <c r="N47" s="23">
        <f t="shared" si="8"/>
        <v>-0.33317736511859941</v>
      </c>
      <c r="O47" s="34">
        <f t="shared" si="8"/>
        <v>1.5240007991625637</v>
      </c>
      <c r="P47" s="36">
        <f t="shared" si="7"/>
        <v>-1.5289617724907683</v>
      </c>
    </row>
    <row r="48" spans="3:16" x14ac:dyDescent="0.15">
      <c r="J48" s="2">
        <v>17</v>
      </c>
      <c r="K48" s="23">
        <f t="shared" si="8"/>
        <v>-0.44914955154689729</v>
      </c>
      <c r="L48" s="23">
        <f t="shared" si="8"/>
        <v>-1.7235862324377518</v>
      </c>
      <c r="M48" s="23">
        <f t="shared" si="8"/>
        <v>-1.1983646912563044</v>
      </c>
      <c r="N48" s="23">
        <f t="shared" si="8"/>
        <v>0.49394481557771996</v>
      </c>
      <c r="O48" s="34">
        <f t="shared" si="8"/>
        <v>3.254440322780666</v>
      </c>
      <c r="P48" s="36">
        <f t="shared" si="7"/>
        <v>-3.6077733324022843</v>
      </c>
    </row>
    <row r="49" spans="10:16" x14ac:dyDescent="0.15">
      <c r="J49" s="2">
        <v>18</v>
      </c>
      <c r="K49" s="23">
        <f t="shared" si="8"/>
        <v>0.92908326074658998</v>
      </c>
      <c r="L49" s="23">
        <f t="shared" si="8"/>
        <v>-0.15904239237703699</v>
      </c>
      <c r="M49" s="23">
        <f t="shared" si="8"/>
        <v>1.0096139665359365</v>
      </c>
      <c r="N49" s="23">
        <f t="shared" si="8"/>
        <v>-8.9189974621501467E-2</v>
      </c>
      <c r="O49" s="34">
        <f t="shared" si="8"/>
        <v>-1.8449836861170226</v>
      </c>
      <c r="P49" s="36">
        <f t="shared" si="7"/>
        <v>1.8507008667287879</v>
      </c>
    </row>
    <row r="50" spans="10:16" x14ac:dyDescent="0.15">
      <c r="J50" s="2">
        <v>19</v>
      </c>
      <c r="K50" s="23">
        <f t="shared" si="8"/>
        <v>-2.0419550272138753</v>
      </c>
      <c r="L50" s="23">
        <f t="shared" si="8"/>
        <v>-2.2990639794109384</v>
      </c>
      <c r="M50" s="23">
        <f t="shared" si="8"/>
        <v>0.19299546281134639</v>
      </c>
      <c r="N50" s="23">
        <f t="shared" si="8"/>
        <v>1.9047323194075503</v>
      </c>
      <c r="O50" s="34">
        <f t="shared" si="8"/>
        <v>2.6172107037576664</v>
      </c>
      <c r="P50" s="36">
        <f t="shared" si="7"/>
        <v>-4.1944728978485761</v>
      </c>
    </row>
    <row r="51" spans="10:16" ht="14.25" thickBot="1" x14ac:dyDescent="0.2">
      <c r="J51" s="2">
        <v>20</v>
      </c>
      <c r="K51" s="23">
        <f t="shared" si="8"/>
        <v>1.8227003013981395</v>
      </c>
      <c r="L51" s="23">
        <f t="shared" si="8"/>
        <v>1.5172779676005357</v>
      </c>
      <c r="M51" s="23">
        <f t="shared" si="8"/>
        <v>0.10180037308834322</v>
      </c>
      <c r="N51" s="23">
        <f t="shared" si="8"/>
        <v>-2.2406303406377965</v>
      </c>
      <c r="O51" s="34">
        <f t="shared" si="8"/>
        <v>-1.3942700366925198</v>
      </c>
      <c r="P51" s="37">
        <f t="shared" si="7"/>
        <v>3.1671710747150175</v>
      </c>
    </row>
    <row r="52" spans="10:16" ht="15" customHeight="1" x14ac:dyDescent="0.15">
      <c r="O52" s="32" t="s">
        <v>12</v>
      </c>
      <c r="P52" s="38">
        <f>VARP(P32:P51)</f>
        <v>4.5938654143008835</v>
      </c>
    </row>
  </sheetData>
  <mergeCells count="3">
    <mergeCell ref="B3:B4"/>
    <mergeCell ref="J3:J4"/>
    <mergeCell ref="J30:J31"/>
  </mergeCells>
  <phoneticPr fontId="5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第2主成分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sadami</dc:creator>
  <cp:lastModifiedBy>sadami</cp:lastModifiedBy>
  <cp:lastPrinted>2011-06-09T13:14:19Z</cp:lastPrinted>
  <dcterms:created xsi:type="dcterms:W3CDTF">2010-10-13T00:50:25Z</dcterms:created>
  <dcterms:modified xsi:type="dcterms:W3CDTF">2011-07-31T06:46:24Z</dcterms:modified>
</cp:coreProperties>
</file>