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6-5" sheetId="1" r:id="rId1"/>
  </sheets>
  <definedNames>
    <definedName name="サービス">'6-5'!$K$24:$M$25</definedName>
    <definedName name="商品">'6-5'!$K$16:$M$20</definedName>
  </definedNames>
  <calcPr calcId="144525"/>
</workbook>
</file>

<file path=xl/calcChain.xml><?xml version="1.0" encoding="utf-8"?>
<calcChain xmlns="http://schemas.openxmlformats.org/spreadsheetml/2006/main">
  <c r="E8" i="1" l="1"/>
  <c r="G8" i="1" s="1"/>
  <c r="F12" i="1"/>
  <c r="E11" i="1"/>
  <c r="E13" i="1"/>
  <c r="E14" i="1"/>
  <c r="F11" i="1"/>
  <c r="F13" i="1"/>
  <c r="E12" i="1"/>
  <c r="F14" i="1"/>
  <c r="H14" i="1" l="1"/>
  <c r="H13" i="1"/>
  <c r="H11" i="1"/>
  <c r="H12" i="1"/>
  <c r="H15" i="1" l="1"/>
  <c r="H16" i="1"/>
  <c r="H17" i="1" l="1"/>
</calcChain>
</file>

<file path=xl/sharedStrings.xml><?xml version="1.0" encoding="utf-8"?>
<sst xmlns="http://schemas.openxmlformats.org/spreadsheetml/2006/main" count="63" uniqueCount="50">
  <si>
    <t>メンバー種別</t>
    <rPh sb="4" eb="6">
      <t>シュベツ</t>
    </rPh>
    <phoneticPr fontId="3"/>
  </si>
  <si>
    <t>お買い上げ明細書</t>
    <rPh sb="1" eb="2">
      <t>カ</t>
    </rPh>
    <rPh sb="3" eb="4">
      <t>ア</t>
    </rPh>
    <rPh sb="5" eb="8">
      <t>メイサイショ</t>
    </rPh>
    <phoneticPr fontId="3"/>
  </si>
  <si>
    <t>種別No.</t>
    <rPh sb="0" eb="2">
      <t>シュベツ</t>
    </rPh>
    <phoneticPr fontId="3"/>
  </si>
  <si>
    <t>ポイントメンバー</t>
    <phoneticPr fontId="3"/>
  </si>
  <si>
    <t>STEP商会　御中</t>
    <rPh sb="4" eb="6">
      <t>ショウカイ</t>
    </rPh>
    <rPh sb="7" eb="9">
      <t>オンチュウ</t>
    </rPh>
    <phoneticPr fontId="3"/>
  </si>
  <si>
    <t>ゴールドメンバー</t>
    <phoneticPr fontId="3"/>
  </si>
  <si>
    <t>プラチナメンバー</t>
    <phoneticPr fontId="3"/>
  </si>
  <si>
    <t>分類</t>
    <rPh sb="0" eb="2">
      <t>ブンルイ</t>
    </rPh>
    <phoneticPr fontId="3"/>
  </si>
  <si>
    <t>ポイント</t>
    <phoneticPr fontId="3"/>
  </si>
  <si>
    <t>ボーナス</t>
    <phoneticPr fontId="3"/>
  </si>
  <si>
    <t>法人</t>
    <rPh sb="0" eb="2">
      <t>ホウジン</t>
    </rPh>
    <phoneticPr fontId="3"/>
  </si>
  <si>
    <t>ポイント表</t>
    <rPh sb="4" eb="5">
      <t>ヒョウ</t>
    </rPh>
    <phoneticPr fontId="3"/>
  </si>
  <si>
    <t>個人</t>
    <rPh sb="0" eb="2">
      <t>コジン</t>
    </rPh>
    <phoneticPr fontId="3"/>
  </si>
  <si>
    <t>番号</t>
    <rPh sb="0" eb="2">
      <t>バンゴウ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</si>
  <si>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</si>
  <si>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</si>
  <si>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</si>
  <si>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</si>
  <si>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ポイントメンバー</t>
  </si>
  <si>
    <t>商品</t>
    <rPh sb="0" eb="2">
      <t>ショウヒン</t>
    </rPh>
    <phoneticPr fontId="3"/>
  </si>
  <si>
    <t>H002</t>
    <phoneticPr fontId="3"/>
  </si>
  <si>
    <t>ゴールドメンバー</t>
  </si>
  <si>
    <t>H004</t>
    <phoneticPr fontId="3"/>
  </si>
  <si>
    <t>プラチナメンバー</t>
  </si>
  <si>
    <t>H005</t>
    <phoneticPr fontId="3"/>
  </si>
  <si>
    <t>サービス</t>
    <phoneticPr fontId="3"/>
  </si>
  <si>
    <t>S01</t>
    <phoneticPr fontId="3"/>
  </si>
  <si>
    <t>小計</t>
    <rPh sb="0" eb="2">
      <t>ショウケイ</t>
    </rPh>
    <phoneticPr fontId="3"/>
  </si>
  <si>
    <t>商品名</t>
    <rPh sb="0" eb="3">
      <t>ショウヒンメイ</t>
    </rPh>
    <phoneticPr fontId="3"/>
  </si>
  <si>
    <t>消費税</t>
    <rPh sb="0" eb="3">
      <t>ショウヒゼイ</t>
    </rPh>
    <phoneticPr fontId="3"/>
  </si>
  <si>
    <t>H001</t>
    <phoneticPr fontId="3"/>
  </si>
  <si>
    <t>電球</t>
    <rPh sb="0" eb="2">
      <t>デンキュウ</t>
    </rPh>
    <phoneticPr fontId="3"/>
  </si>
  <si>
    <t>ご請求額</t>
    <rPh sb="1" eb="3">
      <t>セイキュウ</t>
    </rPh>
    <rPh sb="3" eb="4">
      <t>ガク</t>
    </rPh>
    <phoneticPr fontId="3"/>
  </si>
  <si>
    <t>H002</t>
  </si>
  <si>
    <t>LED電球</t>
    <rPh sb="3" eb="5">
      <t>デンキュウ</t>
    </rPh>
    <phoneticPr fontId="3"/>
  </si>
  <si>
    <t>H003</t>
  </si>
  <si>
    <t>データ用DVD-R</t>
    <rPh sb="3" eb="4">
      <t>ヨウ</t>
    </rPh>
    <phoneticPr fontId="3"/>
  </si>
  <si>
    <t>H004</t>
  </si>
  <si>
    <t>録画用DVD-R</t>
    <rPh sb="0" eb="3">
      <t>ロクガヨウ</t>
    </rPh>
    <phoneticPr fontId="3"/>
  </si>
  <si>
    <t>ボーナスポイント表</t>
    <rPh sb="8" eb="9">
      <t>ヒョウ</t>
    </rPh>
    <phoneticPr fontId="3"/>
  </si>
  <si>
    <t>H005</t>
  </si>
  <si>
    <t>A4コピー用紙</t>
    <rPh sb="5" eb="7">
      <t>ヨウシ</t>
    </rPh>
    <phoneticPr fontId="3"/>
  </si>
  <si>
    <t>請求額</t>
    <rPh sb="0" eb="2">
      <t>セイキュウ</t>
    </rPh>
    <rPh sb="2" eb="3">
      <t>ガク</t>
    </rPh>
    <phoneticPr fontId="3"/>
  </si>
  <si>
    <t>ポイント</t>
    <phoneticPr fontId="3"/>
  </si>
  <si>
    <t>サービス</t>
    <phoneticPr fontId="3"/>
  </si>
  <si>
    <t>手数料</t>
    <rPh sb="0" eb="3">
      <t>テスウリョウ</t>
    </rPh>
    <phoneticPr fontId="3"/>
  </si>
  <si>
    <t>S01</t>
    <phoneticPr fontId="3"/>
  </si>
  <si>
    <t>取り付け・工事</t>
    <rPh sb="0" eb="1">
      <t>ト</t>
    </rPh>
    <rPh sb="2" eb="3">
      <t>ツ</t>
    </rPh>
    <rPh sb="5" eb="7">
      <t>コウジ</t>
    </rPh>
    <phoneticPr fontId="3"/>
  </si>
  <si>
    <t>S02</t>
    <phoneticPr fontId="3"/>
  </si>
  <si>
    <t>廃棄</t>
    <rPh sb="0" eb="2">
      <t>ハイキ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</si>
</sst>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7" tint="-0.499984740745262"/>
      <name val="ＭＳ Ｐゴシック"/>
      <family val="3"/>
      <charset val="128"/>
      <scheme val="minor"/>
    </font>
    <font>
      <b/>
      <sz val="12"/>
      <color theme="7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7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distributed" vertical="center" indent="8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0" xfId="0" applyFont="1" applyFill="1">
      <alignment vertical="center"/>
    </xf>
    <xf numFmtId="0" fontId="2" fillId="4" borderId="0" xfId="0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6" fillId="0" borderId="3" xfId="1" applyFont="1" applyFill="1" applyBorder="1">
      <alignment vertical="center"/>
    </xf>
    <xf numFmtId="0" fontId="7" fillId="2" borderId="3" xfId="0" applyFont="1" applyFill="1" applyBorder="1" applyAlignment="1">
      <alignment horizontal="right" vertical="center" indent="1"/>
    </xf>
    <xf numFmtId="38" fontId="0" fillId="2" borderId="3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workbookViewId="0">
      <selection activeCell="G8" sqref="G8"/>
    </sheetView>
  </sheetViews>
  <sheetFormatPr defaultRowHeight="13.5" x14ac:dyDescent="0.15"/>
  <cols>
    <col min="1" max="2" width="2.5" customWidth="1"/>
    <col min="3" max="3" width="8.875" customWidth="1"/>
    <col min="4" max="4" width="7.625" customWidth="1"/>
    <col min="5" max="5" width="16.75" customWidth="1"/>
    <col min="6" max="6" width="8.75" customWidth="1"/>
    <col min="7" max="7" width="7.875" customWidth="1"/>
    <col min="8" max="8" width="10.125" customWidth="1"/>
    <col min="9" max="9" width="2.5" customWidth="1"/>
    <col min="10" max="10" width="6.75" customWidth="1"/>
    <col min="11" max="11" width="14.375" customWidth="1"/>
    <col min="12" max="12" width="14.625" customWidth="1"/>
    <col min="13" max="13" width="14.125" customWidth="1"/>
  </cols>
  <sheetData>
    <row r="2" spans="2:13" x14ac:dyDescent="0.15">
      <c r="B2" s="1"/>
      <c r="C2" s="1"/>
      <c r="D2" s="1"/>
      <c r="E2" s="1"/>
      <c r="F2" s="1"/>
      <c r="G2" s="1"/>
      <c r="H2" s="1"/>
      <c r="I2" s="1"/>
      <c r="K2" s="2" t="s">
        <v>0</v>
      </c>
    </row>
    <row r="3" spans="2:13" ht="14.25" x14ac:dyDescent="0.15">
      <c r="B3" s="1"/>
      <c r="C3" s="3" t="s">
        <v>1</v>
      </c>
      <c r="D3" s="3"/>
      <c r="E3" s="3"/>
      <c r="F3" s="3"/>
      <c r="G3" s="3"/>
      <c r="H3" s="3"/>
      <c r="I3" s="1"/>
      <c r="K3" s="4" t="s">
        <v>2</v>
      </c>
      <c r="L3" s="4" t="s">
        <v>0</v>
      </c>
      <c r="M3" s="5"/>
    </row>
    <row r="4" spans="2:13" x14ac:dyDescent="0.15">
      <c r="B4" s="1"/>
      <c r="C4" s="1"/>
      <c r="D4" s="1"/>
      <c r="E4" s="1"/>
      <c r="F4" s="1"/>
      <c r="G4" s="1"/>
      <c r="H4" s="1"/>
      <c r="I4" s="1"/>
      <c r="K4" s="6">
        <v>1</v>
      </c>
      <c r="L4" s="7" t="s">
        <v>3</v>
      </c>
    </row>
    <row r="5" spans="2:13" ht="14.25" x14ac:dyDescent="0.15">
      <c r="B5" s="1"/>
      <c r="C5" s="8" t="s">
        <v>4</v>
      </c>
      <c r="D5" s="1"/>
      <c r="E5" s="1"/>
      <c r="F5" s="1"/>
      <c r="G5" s="1"/>
      <c r="H5" s="1"/>
      <c r="I5" s="1"/>
      <c r="K5" s="6">
        <v>2</v>
      </c>
      <c r="L5" s="7" t="s">
        <v>5</v>
      </c>
    </row>
    <row r="6" spans="2:13" x14ac:dyDescent="0.15">
      <c r="B6" s="1"/>
      <c r="C6" s="1"/>
      <c r="D6" s="1"/>
      <c r="E6" s="1"/>
      <c r="F6" s="1"/>
      <c r="G6" s="1"/>
      <c r="H6" s="1"/>
      <c r="I6" s="1"/>
      <c r="K6" s="6">
        <v>3</v>
      </c>
      <c r="L6" s="7" t="s">
        <v>6</v>
      </c>
    </row>
    <row r="7" spans="2:13" x14ac:dyDescent="0.15">
      <c r="B7" s="1"/>
      <c r="C7" s="9"/>
      <c r="D7" s="10" t="s">
        <v>2</v>
      </c>
      <c r="E7" s="10" t="s">
        <v>0</v>
      </c>
      <c r="F7" s="10" t="s">
        <v>7</v>
      </c>
      <c r="G7" s="10" t="s">
        <v>8</v>
      </c>
      <c r="H7" s="10" t="s">
        <v>9</v>
      </c>
      <c r="I7" s="1"/>
      <c r="L7" s="11"/>
    </row>
    <row r="8" spans="2:13" x14ac:dyDescent="0.15">
      <c r="B8" s="1"/>
      <c r="C8" s="12"/>
      <c r="D8" s="13">
        <v>2</v>
      </c>
      <c r="E8" s="13" t="str">
        <f>INDEX(L4:L6,D8)</f>
        <v>ゴールドメンバー</v>
      </c>
      <c r="F8" s="14" t="s">
        <v>10</v>
      </c>
      <c r="G8" s="14">
        <f>INDEX(L10:M12,MATCH(E8,K10:K12,0),MATCH(F8,L9:M9,0))</f>
        <v>20</v>
      </c>
      <c r="H8" s="14"/>
      <c r="I8" s="1"/>
      <c r="K8" s="2" t="s">
        <v>11</v>
      </c>
    </row>
    <row r="9" spans="2:13" x14ac:dyDescent="0.15">
      <c r="B9" s="1"/>
      <c r="C9" s="12"/>
      <c r="D9" s="12"/>
      <c r="E9" s="12"/>
      <c r="F9" s="15"/>
      <c r="G9" s="15"/>
      <c r="H9" s="12"/>
      <c r="I9" s="1"/>
      <c r="K9" s="4" t="s">
        <v>0</v>
      </c>
      <c r="L9" s="4" t="s">
        <v>12</v>
      </c>
      <c r="M9" s="4" t="s">
        <v>10</v>
      </c>
    </row>
    <row r="10" spans="2:13" x14ac:dyDescent="0.15">
      <c r="B10" s="1"/>
      <c r="C10" s="16" t="s">
        <v>7</v>
      </c>
      <c r="D10" s="16" t="s">
        <v>13</v>
      </c>
      <c r="E10" s="16" t="s">
        <v>14</v>
      </c>
      <c r="F10" s="16" t="s">
        <v>15</v>
      </c>
      <c r="G10" s="16" t="s">
        <v>16</v>
      </c>
      <c r="H10" s="16" t="s">
        <v>17</v>
      </c>
      <c r="I10" s="1"/>
      <c r="K10" s="7" t="s">
        <v>18</v>
      </c>
      <c r="L10" s="6">
        <v>5</v>
      </c>
      <c r="M10" s="6">
        <v>10</v>
      </c>
    </row>
    <row r="11" spans="2:13" x14ac:dyDescent="0.15">
      <c r="B11" s="1"/>
      <c r="C11" s="17" t="s">
        <v>19</v>
      </c>
      <c r="D11" s="17" t="s">
        <v>20</v>
      </c>
      <c r="E11" s="18" t="str">
        <f ca="1">VLOOKUP(D11,INDIRECT(C11),2,FALSE)</f>
        <v>LED電球</v>
      </c>
      <c r="F11" s="19">
        <f ca="1">VLOOKUP(D11,INDIRECT(C11),3,FALSE)</f>
        <v>5000</v>
      </c>
      <c r="G11" s="19">
        <v>5</v>
      </c>
      <c r="H11" s="19">
        <f ca="1">F11*G11</f>
        <v>25000</v>
      </c>
      <c r="I11" s="1"/>
      <c r="K11" s="7" t="s">
        <v>21</v>
      </c>
      <c r="L11" s="6">
        <v>10</v>
      </c>
      <c r="M11" s="6">
        <v>20</v>
      </c>
    </row>
    <row r="12" spans="2:13" x14ac:dyDescent="0.15">
      <c r="B12" s="1"/>
      <c r="C12" s="17" t="s">
        <v>19</v>
      </c>
      <c r="D12" s="17" t="s">
        <v>22</v>
      </c>
      <c r="E12" s="18" t="str">
        <f t="shared" ref="E12:E14" ca="1" si="0">VLOOKUP(D12,INDIRECT(C12),2,FALSE)</f>
        <v>録画用DVD-R</v>
      </c>
      <c r="F12" s="19">
        <f t="shared" ref="F12:F14" ca="1" si="1">VLOOKUP(D12,INDIRECT(C12),3,FALSE)</f>
        <v>1000</v>
      </c>
      <c r="G12" s="19">
        <v>10</v>
      </c>
      <c r="H12" s="19">
        <f t="shared" ref="H12:H14" ca="1" si="2">F12*G12</f>
        <v>10000</v>
      </c>
      <c r="I12" s="1"/>
      <c r="K12" s="7" t="s">
        <v>23</v>
      </c>
      <c r="L12" s="6">
        <v>15</v>
      </c>
      <c r="M12" s="6">
        <v>30</v>
      </c>
    </row>
    <row r="13" spans="2:13" x14ac:dyDescent="0.15">
      <c r="B13" s="1"/>
      <c r="C13" s="17" t="s">
        <v>19</v>
      </c>
      <c r="D13" s="17" t="s">
        <v>24</v>
      </c>
      <c r="E13" s="18" t="str">
        <f t="shared" ca="1" si="0"/>
        <v>A4コピー用紙</v>
      </c>
      <c r="F13" s="19">
        <f t="shared" ca="1" si="1"/>
        <v>500</v>
      </c>
      <c r="G13" s="19">
        <v>20</v>
      </c>
      <c r="H13" s="19">
        <f t="shared" ca="1" si="2"/>
        <v>10000</v>
      </c>
      <c r="I13" s="1"/>
    </row>
    <row r="14" spans="2:13" x14ac:dyDescent="0.15">
      <c r="B14" s="1"/>
      <c r="C14" s="17" t="s">
        <v>25</v>
      </c>
      <c r="D14" s="17" t="s">
        <v>26</v>
      </c>
      <c r="E14" s="18" t="str">
        <f t="shared" ca="1" si="0"/>
        <v>取り付け・工事</v>
      </c>
      <c r="F14" s="19">
        <f t="shared" ca="1" si="1"/>
        <v>1000</v>
      </c>
      <c r="G14" s="20">
        <v>1</v>
      </c>
      <c r="H14" s="19">
        <f t="shared" ca="1" si="2"/>
        <v>1000</v>
      </c>
      <c r="I14" s="1"/>
      <c r="K14" s="2" t="s">
        <v>19</v>
      </c>
    </row>
    <row r="15" spans="2:13" x14ac:dyDescent="0.15">
      <c r="B15" s="1"/>
      <c r="C15" s="21" t="s">
        <v>27</v>
      </c>
      <c r="D15" s="21"/>
      <c r="E15" s="21"/>
      <c r="F15" s="21"/>
      <c r="G15" s="21"/>
      <c r="H15" s="22">
        <f ca="1">SUM(H11:H14)</f>
        <v>46000</v>
      </c>
      <c r="I15" s="1"/>
      <c r="K15" s="4" t="s">
        <v>13</v>
      </c>
      <c r="L15" s="4" t="s">
        <v>28</v>
      </c>
      <c r="M15" s="4" t="s">
        <v>15</v>
      </c>
    </row>
    <row r="16" spans="2:13" x14ac:dyDescent="0.15">
      <c r="B16" s="1"/>
      <c r="C16" s="21" t="s">
        <v>29</v>
      </c>
      <c r="D16" s="21"/>
      <c r="E16" s="21"/>
      <c r="F16" s="21"/>
      <c r="G16" s="21"/>
      <c r="H16" s="22">
        <f ca="1">SUM(H11:H14)*5%</f>
        <v>2300</v>
      </c>
      <c r="I16" s="1"/>
      <c r="K16" s="6" t="s">
        <v>30</v>
      </c>
      <c r="L16" s="7" t="s">
        <v>31</v>
      </c>
      <c r="M16" s="23">
        <v>200</v>
      </c>
    </row>
    <row r="17" spans="2:13" x14ac:dyDescent="0.15">
      <c r="B17" s="1"/>
      <c r="C17" s="21" t="s">
        <v>32</v>
      </c>
      <c r="D17" s="21"/>
      <c r="E17" s="21"/>
      <c r="F17" s="21"/>
      <c r="G17" s="21"/>
      <c r="H17" s="22">
        <f ca="1">H15+H16</f>
        <v>48300</v>
      </c>
      <c r="I17" s="1"/>
      <c r="K17" s="6" t="s">
        <v>33</v>
      </c>
      <c r="L17" s="7" t="s">
        <v>34</v>
      </c>
      <c r="M17" s="23">
        <v>5000</v>
      </c>
    </row>
    <row r="18" spans="2:13" x14ac:dyDescent="0.15">
      <c r="B18" s="1"/>
      <c r="C18" s="1"/>
      <c r="D18" s="1"/>
      <c r="E18" s="1"/>
      <c r="F18" s="1"/>
      <c r="G18" s="1"/>
      <c r="H18" s="1"/>
      <c r="I18" s="1"/>
      <c r="K18" s="6" t="s">
        <v>35</v>
      </c>
      <c r="L18" s="7" t="s">
        <v>36</v>
      </c>
      <c r="M18" s="23">
        <v>900</v>
      </c>
    </row>
    <row r="19" spans="2:13" x14ac:dyDescent="0.15">
      <c r="K19" s="6" t="s">
        <v>37</v>
      </c>
      <c r="L19" s="7" t="s">
        <v>38</v>
      </c>
      <c r="M19" s="23">
        <v>1000</v>
      </c>
    </row>
    <row r="20" spans="2:13" x14ac:dyDescent="0.15">
      <c r="G20" s="2" t="s">
        <v>39</v>
      </c>
      <c r="K20" s="6" t="s">
        <v>40</v>
      </c>
      <c r="L20" s="7" t="s">
        <v>41</v>
      </c>
      <c r="M20" s="23">
        <v>500</v>
      </c>
    </row>
    <row r="21" spans="2:13" x14ac:dyDescent="0.15">
      <c r="G21" s="4" t="s">
        <v>42</v>
      </c>
      <c r="H21" s="4" t="s">
        <v>43</v>
      </c>
    </row>
    <row r="22" spans="2:13" x14ac:dyDescent="0.15">
      <c r="G22" s="24">
        <v>0</v>
      </c>
      <c r="H22" s="6">
        <v>10</v>
      </c>
      <c r="K22" s="2" t="s">
        <v>44</v>
      </c>
    </row>
    <row r="23" spans="2:13" x14ac:dyDescent="0.15">
      <c r="G23" s="24">
        <v>10000</v>
      </c>
      <c r="H23" s="6">
        <v>15</v>
      </c>
      <c r="K23" s="4" t="s">
        <v>13</v>
      </c>
      <c r="L23" s="4" t="s">
        <v>44</v>
      </c>
      <c r="M23" s="4" t="s">
        <v>45</v>
      </c>
    </row>
    <row r="24" spans="2:13" x14ac:dyDescent="0.15">
      <c r="G24" s="24">
        <v>30000</v>
      </c>
      <c r="H24" s="6">
        <v>20</v>
      </c>
      <c r="K24" s="6" t="s">
        <v>46</v>
      </c>
      <c r="L24" s="7" t="s">
        <v>47</v>
      </c>
      <c r="M24" s="23">
        <v>1000</v>
      </c>
    </row>
    <row r="25" spans="2:13" x14ac:dyDescent="0.15">
      <c r="G25" s="24">
        <v>50000</v>
      </c>
      <c r="H25" s="6">
        <v>40</v>
      </c>
      <c r="K25" s="6" t="s">
        <v>48</v>
      </c>
      <c r="L25" s="7" t="s">
        <v>49</v>
      </c>
      <c r="M25" s="23">
        <v>2000</v>
      </c>
    </row>
  </sheetData>
  <mergeCells count="4">
    <mergeCell ref="C3:H3"/>
    <mergeCell ref="C15:G15"/>
    <mergeCell ref="C16:G16"/>
    <mergeCell ref="C17:G1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6-5</vt:lpstr>
      <vt:lpstr>サービス</vt:lpstr>
      <vt:lpstr>商品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2010-12-11T11:55:18Z</dcterms:created>
  <dcterms:modified xsi:type="dcterms:W3CDTF">2010-12-11T12:03:28Z</dcterms:modified>
</cp:coreProperties>
</file>